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ntolu\Downloads\"/>
    </mc:Choice>
  </mc:AlternateContent>
  <bookViews>
    <workbookView xWindow="0" yWindow="0" windowWidth="11970" windowHeight="4230"/>
  </bookViews>
  <sheets>
    <sheet name="Hoja1" sheetId="1" r:id="rId1"/>
  </sheets>
  <calcPr calcId="162913"/>
</workbook>
</file>

<file path=xl/calcChain.xml><?xml version="1.0" encoding="utf-8"?>
<calcChain xmlns="http://schemas.openxmlformats.org/spreadsheetml/2006/main">
  <c r="E279" i="1" l="1"/>
  <c r="D279" i="1"/>
  <c r="F278" i="1"/>
  <c r="F277" i="1"/>
  <c r="F276" i="1"/>
  <c r="F275" i="1"/>
  <c r="F274" i="1"/>
  <c r="F273" i="1"/>
  <c r="F272" i="1"/>
  <c r="F271" i="1"/>
  <c r="F270" i="1"/>
  <c r="F269" i="1"/>
  <c r="F268" i="1"/>
  <c r="F267" i="1"/>
  <c r="F266" i="1"/>
  <c r="F265" i="1"/>
  <c r="F264" i="1"/>
  <c r="F263" i="1"/>
  <c r="F262" i="1"/>
  <c r="F261" i="1"/>
  <c r="F260" i="1"/>
  <c r="E257" i="1"/>
  <c r="D257" i="1"/>
  <c r="F256" i="1"/>
  <c r="F255" i="1"/>
  <c r="F254" i="1"/>
  <c r="F253" i="1"/>
  <c r="F252" i="1"/>
  <c r="F251" i="1"/>
  <c r="F250" i="1"/>
  <c r="F249" i="1"/>
  <c r="F248" i="1"/>
  <c r="F247" i="1"/>
  <c r="F246" i="1"/>
  <c r="F245" i="1"/>
  <c r="F244" i="1"/>
  <c r="F243" i="1"/>
  <c r="F257" i="1" l="1"/>
  <c r="F279" i="1"/>
  <c r="E240" i="1"/>
  <c r="D240" i="1"/>
  <c r="F239" i="1"/>
  <c r="F238" i="1"/>
  <c r="F237" i="1"/>
  <c r="F236" i="1"/>
  <c r="F235" i="1"/>
  <c r="F234" i="1"/>
  <c r="F233" i="1"/>
  <c r="F232" i="1"/>
  <c r="F231" i="1"/>
  <c r="F230" i="1"/>
  <c r="F229" i="1"/>
  <c r="F228" i="1"/>
  <c r="F227" i="1"/>
  <c r="F226" i="1"/>
  <c r="F225" i="1"/>
  <c r="F224" i="1"/>
  <c r="F223" i="1"/>
  <c r="F222" i="1"/>
  <c r="F221" i="1"/>
  <c r="F220" i="1"/>
  <c r="F240" i="1" l="1"/>
  <c r="E217" i="1"/>
  <c r="D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217" i="1" l="1"/>
  <c r="F74" i="1"/>
  <c r="G374" i="1" l="1"/>
  <c r="F374" i="1"/>
  <c r="E374" i="1"/>
  <c r="D374" i="1"/>
  <c r="G367" i="1"/>
  <c r="F367" i="1"/>
  <c r="E367" i="1"/>
  <c r="D367" i="1"/>
  <c r="E361" i="1"/>
  <c r="B361" i="1"/>
</calcChain>
</file>

<file path=xl/sharedStrings.xml><?xml version="1.0" encoding="utf-8"?>
<sst xmlns="http://schemas.openxmlformats.org/spreadsheetml/2006/main" count="740" uniqueCount="517">
  <si>
    <t>1- PRESENTACIÓN</t>
  </si>
  <si>
    <t>Institución:</t>
  </si>
  <si>
    <t>Periodo del informe:</t>
  </si>
  <si>
    <t>Misión institucional</t>
  </si>
  <si>
    <t>Qué es la institución (en lenguaje sencillo, menos de 100 palabras)</t>
  </si>
  <si>
    <t>Nro.</t>
  </si>
  <si>
    <t>Dependencia</t>
  </si>
  <si>
    <t>Responsable</t>
  </si>
  <si>
    <t>Cargo que Ocupa</t>
  </si>
  <si>
    <t>3.1. Resolución de Aprobación y Anexo de Plan de Rendición de Cuentas</t>
  </si>
  <si>
    <t>Priorización</t>
  </si>
  <si>
    <t>Vinculación POI, PEI, PND, ODS.</t>
  </si>
  <si>
    <t>Justificaciones</t>
  </si>
  <si>
    <t xml:space="preserve">Evidencia </t>
  </si>
  <si>
    <t>1°</t>
  </si>
  <si>
    <t>2°</t>
  </si>
  <si>
    <t>3°</t>
  </si>
  <si>
    <t>4.1 Nivel de Cumplimiento  de Minimo de Información Disponible - Transparencia Activa Ley 5189 /14</t>
  </si>
  <si>
    <t>Mes</t>
  </si>
  <si>
    <t>Nivel de Cumplimiento (%)</t>
  </si>
  <si>
    <t>Enero</t>
  </si>
  <si>
    <t>Febrero</t>
  </si>
  <si>
    <t>Marzo</t>
  </si>
  <si>
    <t>4.2 Nivel de Cumplimiento  de Minimo de Información Disponible - Transparencia Activa Ley 5282/14</t>
  </si>
  <si>
    <t>4.3 Nivel de Cumplimiento de Respuestas a Consultas Ciudadanas - Transparencia Pasiva Ley N° 5282/14</t>
  </si>
  <si>
    <t>Cantidad de Consultas</t>
  </si>
  <si>
    <t>Respondidos</t>
  </si>
  <si>
    <t>No Respondidos</t>
  </si>
  <si>
    <t>N°</t>
  </si>
  <si>
    <t>Descripción</t>
  </si>
  <si>
    <t>Objetivo</t>
  </si>
  <si>
    <t>Metas</t>
  </si>
  <si>
    <t>Población Beneficiaria</t>
  </si>
  <si>
    <t>Valor de Inversión</t>
  </si>
  <si>
    <t>Porcentaje de Ejecución</t>
  </si>
  <si>
    <t>Evidencias</t>
  </si>
  <si>
    <t>Financieras</t>
  </si>
  <si>
    <t>De Gestión</t>
  </si>
  <si>
    <t>Externas</t>
  </si>
  <si>
    <t>Otras</t>
  </si>
  <si>
    <t>4.6 Servicios o Productos Misionales (Depende de la Naturaleza de la Misión Insitucional, puede abarcar un Programa o Proyecto)</t>
  </si>
  <si>
    <t>Resultados Logrados</t>
  </si>
  <si>
    <t>Evidencia (Informe de Avance de Metas - SPR)</t>
  </si>
  <si>
    <t>4.7 Contrataciones realizadas</t>
  </si>
  <si>
    <t>ID</t>
  </si>
  <si>
    <t>Objeto</t>
  </si>
  <si>
    <t>Valor del Contrato</t>
  </si>
  <si>
    <t>Proveedor Adjudicado</t>
  </si>
  <si>
    <t>Estado (Ejecución - Finiquitado)</t>
  </si>
  <si>
    <t>Enlace DNCP</t>
  </si>
  <si>
    <t>Rubro</t>
  </si>
  <si>
    <t>Sub-rubros</t>
  </si>
  <si>
    <t>Presupuestado</t>
  </si>
  <si>
    <t>Ejecutado</t>
  </si>
  <si>
    <t>Saldos</t>
  </si>
  <si>
    <t>Evidencia (Enlace Ley 5189)</t>
  </si>
  <si>
    <t>4.9 Fortalecimiento Institucional (Normativas, Estructura Interna, Infraestructura, adquisiciones, etc. En el trimestre, periodo del Informe)</t>
  </si>
  <si>
    <t>Descripción del Fortalecimiento</t>
  </si>
  <si>
    <t>Costo de Inversión</t>
  </si>
  <si>
    <t>Descripción del Beneficio</t>
  </si>
  <si>
    <t>Evidencia</t>
  </si>
  <si>
    <t>5.1. Canales de Participación Ciudadana existentes a la fecha.</t>
  </si>
  <si>
    <t>Denominación</t>
  </si>
  <si>
    <t>Dependencia Responsable del Canal de Participación</t>
  </si>
  <si>
    <t>Evidencia (Página Web, Buzón de SQR, Etc.)</t>
  </si>
  <si>
    <t>5.2. Aportes y Mejoras resultantes de la Participación Ciudadana</t>
  </si>
  <si>
    <t>Propuesta de Mejora</t>
  </si>
  <si>
    <t>Canal Utilizado</t>
  </si>
  <si>
    <t>Acción o Medida tomada por OEE</t>
  </si>
  <si>
    <t>Observaciones</t>
  </si>
  <si>
    <t>5.3 Gestión de denuncias de corrupción</t>
  </si>
  <si>
    <t>Ticket Numero</t>
  </si>
  <si>
    <t>Fecha Ingreso</t>
  </si>
  <si>
    <t>Estado</t>
  </si>
  <si>
    <t>6.1 Informes de Auditorias Internas y Auditorías Externas en el Trimestre</t>
  </si>
  <si>
    <t>Auditorias Financieras</t>
  </si>
  <si>
    <t>Evidencia (Enlace Ley 5282/14)</t>
  </si>
  <si>
    <t>Auditorias de Gestión</t>
  </si>
  <si>
    <t>Otros tipos de Auditoria</t>
  </si>
  <si>
    <t>Planes de Mejoramiento elaborados en el Trimestre</t>
  </si>
  <si>
    <t>Informe de referencia</t>
  </si>
  <si>
    <t>Evidencia (Adjuntar Documento)</t>
  </si>
  <si>
    <t>6.2 Modelo Estándar de Control Interno para las Instituciones Públicas del Paraguay</t>
  </si>
  <si>
    <t>Periodo</t>
  </si>
  <si>
    <t>Cantidad de Miembros del CRCC:</t>
  </si>
  <si>
    <t>Total Mujeres:</t>
  </si>
  <si>
    <t>Total Hombres :</t>
  </si>
  <si>
    <t>Nivel de Cumplimiento</t>
  </si>
  <si>
    <t>4.5 Proyectos y Programas no Ejecutados</t>
  </si>
  <si>
    <t>Total nivel directivo o rango superior:</t>
  </si>
  <si>
    <t>Calificación MECIP de la Contraloría General de la República (CGR)</t>
  </si>
  <si>
    <t>4°</t>
  </si>
  <si>
    <t>3.2 Plan de Rendición de Cuentas. (Copiar abajo link de acceso directo)</t>
  </si>
  <si>
    <t>3- PLAN DE RENDICIÓN DE CUENTAS AL CIUDADANO</t>
  </si>
  <si>
    <t>2-PRESENTACIÓN DE LOS MIEMBROS DEL COMITÉ DE RENDICIÓN DE CUENTAS AL CIUDADANO (CRCC)</t>
  </si>
  <si>
    <t>4- GESTIÓN INSTITUCIONAL</t>
  </si>
  <si>
    <t>5- INSTANCIAS DE PARTICIPACIÓN CIUDADANA</t>
  </si>
  <si>
    <t>6- CONTROL INTERNO Y EXTERNO</t>
  </si>
  <si>
    <t xml:space="preserve">Tema </t>
  </si>
  <si>
    <t>Enlace Portal de Transparencia de la SENAC</t>
  </si>
  <si>
    <t>Enlace publicación de SFP</t>
  </si>
  <si>
    <t>Enlace Portal AIP</t>
  </si>
  <si>
    <t>Fecha</t>
  </si>
  <si>
    <t>Fecha de Contrato</t>
  </si>
  <si>
    <t>Enlace Portal de Denuncias de la SENAC</t>
  </si>
  <si>
    <t>Nro. Informe</t>
  </si>
  <si>
    <t>MATRIZ DE INFORMACIÓN MINIMA PARA INFORME DE RENDICIÓN DE CUENTAS AL CIUDADANO - EJERCICIO 2022</t>
  </si>
  <si>
    <t>4.4 Proyectos y Programas Ejecutados a la fecha del Informe</t>
  </si>
  <si>
    <t xml:space="preserve">7- DESCRIPCIÓN CUALITATIVA DE LOGROS ALCANZADOS </t>
  </si>
  <si>
    <t>4.8 Ejecución Financiera</t>
  </si>
  <si>
    <t xml:space="preserve"> Ministerio de Agricultura y Ganadería</t>
  </si>
  <si>
    <t>PRIMER TRIMESTRE (enero, febrero y marzo)</t>
  </si>
  <si>
    <t>Contribuir al desarrollo agrario sostenible y competitivo  del país, a través de una gestión institucional realizada por personas motivas</t>
  </si>
  <si>
    <t>El MAG tiene funciones y competencias en el ámbito agrario. Entendiéndose por “Ámbito” el espacio conceptual y físico dentro del cual se desarrollan las actividades de naturaleza agraria; y por “Agrario” lo relativo al medio ambiente, la población, los subsectores, los recursos naturales, los mercados y políticas socio-económicas que afectan el desarrollo sectorial, con la finalidad del desarrollo sostenible.
A través de sus dependencias, brinda servicios de asistencia técnica, organizativa, productiva,  comercial, de educación técnica agropecuaria, de asesoramiento en los sectores pecuarios, apícola y acuícola, de Negociaciones internacionales, y de Coordinación entre el sector público y privado del ámbito agrario.</t>
  </si>
  <si>
    <t>Gabinete Ministerial</t>
  </si>
  <si>
    <t>Dirección Anticorrupción y Transparencia - DAT</t>
  </si>
  <si>
    <t>Dirección General de Administración y Finanzas – DGAF</t>
  </si>
  <si>
    <t>Viceministerio de Agricultura - VMA</t>
  </si>
  <si>
    <t>Viceministerio de Ganadería - VMG</t>
  </si>
  <si>
    <t>Dirección General de Planificación - DGP</t>
  </si>
  <si>
    <t>Departamento de Comunicación</t>
  </si>
  <si>
    <t>Dirección de Comercialización - DC</t>
  </si>
  <si>
    <t>Dirección Nacional de Coordinación y Administración de Proyectos - DINCAP</t>
  </si>
  <si>
    <t>Dirección de Tecnologías de la Información y Comunicación - DTIC</t>
  </si>
  <si>
    <t>Lic. César López</t>
  </si>
  <si>
    <t>Abg. Kathia Patiño</t>
  </si>
  <si>
    <t>Abg. Gregorio Lezcano</t>
  </si>
  <si>
    <t>Ing. Agr. Jhordan Moisés Espinola Collar</t>
  </si>
  <si>
    <t>Dr. Vet. Marcelo González</t>
  </si>
  <si>
    <t>Ing. Agr. Leticia Torres</t>
  </si>
  <si>
    <t>Sr. Javier Sánchez</t>
  </si>
  <si>
    <t>Ing. Agr. Ernesto Sotelo Aquino</t>
  </si>
  <si>
    <t>Lic. Maria Marín</t>
  </si>
  <si>
    <t>Lic. Rubén Franco</t>
  </si>
  <si>
    <t>Jefe de Gabinete</t>
  </si>
  <si>
    <t>Directora- Coordinadora CRCC</t>
  </si>
  <si>
    <t>Director</t>
  </si>
  <si>
    <t>Viceministro</t>
  </si>
  <si>
    <t>Director General</t>
  </si>
  <si>
    <t xml:space="preserve">Jefe </t>
  </si>
  <si>
    <t>Directora General</t>
  </si>
  <si>
    <t>10 (diez)</t>
  </si>
  <si>
    <t>7 (siete)</t>
  </si>
  <si>
    <t>3 (tres)</t>
  </si>
  <si>
    <t>8 (ocho)</t>
  </si>
  <si>
    <t xml:space="preserve">PEI 2019-2023 del Ministerio de Agricultura y Ganaderia: AE 1.3 Inplementacion de un mecanismo de planificacion, monitoreo y control de los servicios    </t>
  </si>
  <si>
    <t>Esta planificada la construcción de una plataforma unica de gestion de la informacion, a nivel ministerial y dotar de un modulo de acceso a la informacion generada</t>
  </si>
  <si>
    <t>Plan Operativo Institucional 2021: Proyecto: Gestión Gerencial</t>
  </si>
  <si>
    <t>Se promueve la eficacia de la gestión, optimizando los recursos asignados, para lo cual es fundamental el control de la ciudadania</t>
  </si>
  <si>
    <t xml:space="preserve">PND2030 ESTRATEGIA 2.2 − COMPETITIVIDAD E INNOVACIÓN
Seguridad jurídica y desarrollo de un gobierno abierto, transparente y eficiente, con adecuado apoyo a la producción y mejoramiento de la infraestructura de transporte, logística y telecomunicaciones, teniendo como fundamentos la educación superior, la innovación, la investigación y el desarrollo tecnológico   </t>
  </si>
  <si>
    <t>Combina crecimiento económico inclusivo con gestión pública eficiente y transparente. Sus metas incluyen el desarrollo del gobierno abierto y transparente</t>
  </si>
  <si>
    <t>ODS (Objetivos de Desarrollo Social): Objetivo 2 Hambre Cero. Poner fin al hambre, lograr la seguridad alimentaria y la mejora de la nutrición y promover la agricultura sostenible</t>
  </si>
  <si>
    <t>Será necesario invertir en las zonas rurales y urbanas y en protección social, a fin de que los pobres tengan acceso a los alimentos y puedan mejorar sus medios de vida. Esto debera ser acompañado de un estricto control de las inversiones realizadas</t>
  </si>
  <si>
    <t xml:space="preserve">El Plan Institucional tiene por objetivo de orientar las acciones que propicien, promuevan y garanticen los mecanismos adecuados para la rendición de cuentas y la participación ciudadana, permitiendo el diálogo y la información conjugada a favor del involucramiento ciudadano en los procesos desarrollados </t>
  </si>
  <si>
    <t>Resolucion N° 547/2020</t>
  </si>
  <si>
    <t>Resolución MAG N° 276/2022</t>
  </si>
  <si>
    <t>Plan de Rendición de Cuentas 2022</t>
  </si>
  <si>
    <t>1. DIRECCIÓN GENERAL DE PLANIFICACIÓN:</t>
  </si>
  <si>
    <t>Ver Anexo 3.</t>
  </si>
  <si>
    <t xml:space="preserve">Cooperación Técnica y Financiera. </t>
  </si>
  <si>
    <t>Ver Anexo 5.</t>
  </si>
  <si>
    <t xml:space="preserve">Comparativo de precios de commodities 1er semestre (2020/2021). </t>
  </si>
  <si>
    <t xml:space="preserve">Ver Anexo 1. </t>
  </si>
  <si>
    <t xml:space="preserve">Espacio de diálogo de coordinación público - privado. </t>
  </si>
  <si>
    <t>Ver Anexo 2.</t>
  </si>
  <si>
    <t>Acompañamiento Agrario Internacional - Acuerdo de Medidas.</t>
  </si>
  <si>
    <t xml:space="preserve">Convenios y/o Acuerdos firmados. </t>
  </si>
  <si>
    <t>Ver Anexo 4.</t>
  </si>
  <si>
    <t xml:space="preserve">INFORME DE COOPERANTES RENDICION PRIMER TRIMESTRE 2022 (2). </t>
  </si>
  <si>
    <t>Ver Anexo.</t>
  </si>
  <si>
    <t xml:space="preserve">Planilla de Convenios 2022 (2). </t>
  </si>
  <si>
    <t>Asistencia para la Gestión Comercial a Productores.</t>
  </si>
  <si>
    <t>Mejorar  la competitividad de la Agricultura familiar y su inserción en los  mercados nacionales e internacionales.</t>
  </si>
  <si>
    <t>200 Asistencia a productores de la Agricultura Familiar en el área de gestión comercial.</t>
  </si>
  <si>
    <t>- 8.800 Productores de la AF capacitados
-5.280 Productores de la AF Insertos en el mercado agropecuario</t>
  </si>
  <si>
    <t>3.6% 
(al primer trimestre del año)</t>
  </si>
  <si>
    <t>* 141  Asistencia a productores de la Agricultura Familiar  recibiendo 1.645 servicos en  en el área de Gestión comercial.
*967 (10,%)  productores de la AF capacitados en área de gestión comercial.
* 678 (12,8%) Productores de la AF Insertos en mercados agropecuarios.</t>
  </si>
  <si>
    <t>- Planillas de productores beneficiarios de las capacitaciones realizadas por la DC.
- Planillas de productores asistido por la DC e insertos en el mercado.</t>
  </si>
  <si>
    <t>Departamentos</t>
  </si>
  <si>
    <t>Cantidad de Productores</t>
  </si>
  <si>
    <t>Concepción</t>
  </si>
  <si>
    <t>San Pedro</t>
  </si>
  <si>
    <t>Cordillera</t>
  </si>
  <si>
    <t xml:space="preserve">Guaira </t>
  </si>
  <si>
    <t>Caaguazú</t>
  </si>
  <si>
    <t>Caazapá</t>
  </si>
  <si>
    <t>Itapuá</t>
  </si>
  <si>
    <t>Central</t>
  </si>
  <si>
    <t>Paraguarí</t>
  </si>
  <si>
    <t>Alto Paraná</t>
  </si>
  <si>
    <t>Misiones</t>
  </si>
  <si>
    <t>Canindeyú</t>
  </si>
  <si>
    <t>Pdte. Hayes</t>
  </si>
  <si>
    <t>Amambay</t>
  </si>
  <si>
    <t>Total</t>
  </si>
  <si>
    <t>Cuadro 1. Asistencia en capacitación - 1er. trimestre del 2022</t>
  </si>
  <si>
    <t>Cuadro 2. Asistencia en Gestión Comercial - 1er. trimestre del 2022</t>
  </si>
  <si>
    <t>MESES</t>
  </si>
  <si>
    <t>ORGANIZ.</t>
  </si>
  <si>
    <t>RUBROS</t>
  </si>
  <si>
    <t>KG</t>
  </si>
  <si>
    <t>DOCENA</t>
  </si>
  <si>
    <t>YUNTAS</t>
  </si>
  <si>
    <t>VALOR (G)</t>
  </si>
  <si>
    <t>TOTAL</t>
  </si>
  <si>
    <t>Cuadro N° 3: Volumen y valor de las ventas en CECOPROA</t>
  </si>
  <si>
    <t>Fuente: DC/MAG</t>
  </si>
  <si>
    <t>Cuadro N° 4: Volumen y valor de las ventas en CECOPROAAN</t>
  </si>
  <si>
    <t>ORG.</t>
  </si>
  <si>
    <t>PRODUC.</t>
  </si>
  <si>
    <t>CAJAS</t>
  </si>
  <si>
    <t>BOLSAS</t>
  </si>
  <si>
    <t>SERVICIOS EDUCACIONALES PARA LA FORMACIÓN DE TÉCNICOS AGRARIOS.</t>
  </si>
  <si>
    <t>Realizar acciones tendientes a mejorar la competitividad de la comunidad en la zona rural mediante la formación, capacitación técnica, énfasis en los valores  humanos de jóvenes varones y mujeres, para que participen plenamente con su trabajo en el desarrollo productivo de sus comunidades.</t>
  </si>
  <si>
    <t>80 Servicios</t>
  </si>
  <si>
    <t xml:space="preserve"> 2799  (2136 varones y  663 mujeres) 
Alumnos matriculados en instituciones educativas de Gestión MAG, FECAPP y Gobernación.</t>
  </si>
  <si>
    <t xml:space="preserve">Presupuesto aprobado por Ley: 32.777.640.453 
Presupuesto Vigente (Plan Financiero inicial): 32.363.285.838
Presupuesto vigente (Plan Financiero disponible al cierre del semestre/año): 29.459.177.653
Presupuesto Ejecutado en el periodo: 1.560.502.056 
PORCENTAJE DE EJECUCION:  12%
</t>
  </si>
  <si>
    <t>2. DIRECCIÓN DE COMERCIALIZACIÓN:</t>
  </si>
  <si>
    <t>ALUMNOS MATRICULADOS</t>
  </si>
  <si>
    <t>MODALIDAD/ ESPECIALIDAD</t>
  </si>
  <si>
    <t>VARONES</t>
  </si>
  <si>
    <t>MUJERES</t>
  </si>
  <si>
    <t>BTA</t>
  </si>
  <si>
    <t>BTAM</t>
  </si>
  <si>
    <t>TSA</t>
  </si>
  <si>
    <t>TMA</t>
  </si>
  <si>
    <t>PAFF</t>
  </si>
  <si>
    <t>Fuente: Coordinación de estadísticas Académicas, marzo, año 2022</t>
  </si>
  <si>
    <t xml:space="preserve">Fecha asignada al MAG: 12/11/2021 </t>
  </si>
  <si>
    <t>"Superposición de horas MAG y MEC"</t>
  </si>
  <si>
    <t xml:space="preserve">Fecha asignada al MAG: 20/01/2022 </t>
  </si>
  <si>
    <t>https://denuncias.gov.py/portal-publico</t>
  </si>
  <si>
    <t>DIRECCIÓN GENERAL DE ADMINISTRACIÓN Y FINANZA:</t>
  </si>
  <si>
    <t>Servicio Basicos</t>
  </si>
  <si>
    <t>Transporte y Almacenaje</t>
  </si>
  <si>
    <t>Pasajes y viaticos</t>
  </si>
  <si>
    <t>Gastos por servicios de aseo, Mantenimientos y reparaciones</t>
  </si>
  <si>
    <t xml:space="preserve">Alquiler y Derechos </t>
  </si>
  <si>
    <t>Servicios Tecnicos y Profesionales</t>
  </si>
  <si>
    <t>Servicio social</t>
  </si>
  <si>
    <t>Otros Servicios en General</t>
  </si>
  <si>
    <t>Servicio de Capacitacion y Adiestramiento</t>
  </si>
  <si>
    <t xml:space="preserve">Productos Alimenticios </t>
  </si>
  <si>
    <t>Textiles y Vestuarios</t>
  </si>
  <si>
    <t>Productos de Papel, Carton e Impresos</t>
  </si>
  <si>
    <t xml:space="preserve">Bienes de Consumo de Oficinas e Insumos </t>
  </si>
  <si>
    <t>Productos e Instrum. Quimicos y Medicinales</t>
  </si>
  <si>
    <t>Combustibles y Lubricantes</t>
  </si>
  <si>
    <t>Otros Bienes de Consumo</t>
  </si>
  <si>
    <t>Adquisicion de Inmuebles</t>
  </si>
  <si>
    <t xml:space="preserve">Construcciones </t>
  </si>
  <si>
    <t>Adquisiciones de Maquinarias, Equipos y Herramientas en General</t>
  </si>
  <si>
    <t xml:space="preserve">Adquisiciones de Equipos de Oficina y Computacion </t>
  </si>
  <si>
    <t>Adquisicion de Activos Intangibles</t>
  </si>
  <si>
    <t xml:space="preserve">Otros Gastos de Inversion y Reparac. Mayores </t>
  </si>
  <si>
    <t>transferencias Corrientes al Sector Privado</t>
  </si>
  <si>
    <t xml:space="preserve">Transferencias Corrientes al Sector Externo </t>
  </si>
  <si>
    <t>Transferencias de Capital al Sector Privado</t>
  </si>
  <si>
    <t>Pago de Impuestos, Tasas, Gastos Judiciales y Otros</t>
  </si>
  <si>
    <t>GESTIÓN ADMINISTRATIVA PARA LA PROMOCIÓN DE LA AFC:</t>
  </si>
  <si>
    <t>ENERO</t>
  </si>
  <si>
    <t>RECEPCIÓN DEL CONTENEDOR CON EL DATA CENTER ADJUDICADO PARA EL MAG</t>
  </si>
  <si>
    <t>EL MAG CUENTA CON UN DATA CENTER CON CERTIFICACIÓN INTERNACIONAL, BRINDANDO SEGURIDAD  Y SOSTENIBILIDAD A LOS SISTEMAS Y SERVICIOS.</t>
  </si>
  <si>
    <t>ID 401430</t>
  </si>
  <si>
    <t>ENERO - FEBRERO - MARZO</t>
  </si>
  <si>
    <t>ENTREGA DE 149 COMPUTADORAS,
IMPRESORA PARA TARJETA DE FUNCIONARIOS,
SISTEMA DE VIDEO CONFERENCIA</t>
  </si>
  <si>
    <t>DOTAR DE EQUIPOS INFORMATICOS ACTUALIZADOS A LOS FUNCIONARIOS DEL MAG</t>
  </si>
  <si>
    <t>ID 39643</t>
  </si>
  <si>
    <t>IMPLEMENTACIÓN DEL MODULO RRHH (CONTRATOS)</t>
  </si>
  <si>
    <t>SISTEMATIZACIÓN DEL PROCESO DE CONTRATACIÓN DE LOS PERSONALES DEL MAG, EN SUS DISTINTAS DENOMINACIONES.</t>
  </si>
  <si>
    <t>IMPLEMENTACIÓN DEL MODULO RRHH (LEGAJOS)</t>
  </si>
  <si>
    <t>SISTEMATIZACIÓN DE LOS ARCHIVOS DE LEGAJO DE LOS FUNCIONARIOS/PERSONALES DEL MAG</t>
  </si>
  <si>
    <t xml:space="preserve"> 460 Asistencias técnicas a Usuarios del MAG distribuidos en 46 sedes de todo el territorio nacional.</t>
  </si>
  <si>
    <t>3. DIRECCIÓN DE EDUCACIÓN AGRARIA:</t>
  </si>
  <si>
    <t>4. DIRECCIÓN DE TECNOLOGÍAS  DE LA INFORMACIÓN Y DE LAS COMUNICACIÓN:</t>
  </si>
  <si>
    <t>1 Laboratorio de Bioseguridad NSB2A construído, recepcionado, equipado y funcionando.</t>
  </si>
  <si>
    <t xml:space="preserve">Servicio Nacional de Calidad y Salud Animal (SENACSA) </t>
  </si>
  <si>
    <t>US$ 4.800.000</t>
  </si>
  <si>
    <t>La finalidad del Proyecto es la prevención y protección del Patrimonio pecuario de Paraguay. El propósito es el mejoramiento de la competitividad en mercados internacionales con Certificación de Calidad e Inocuidad mediante la implementación de un Laboratorio de Referencia a nivel Nacional y del MERCOSUR. Componentes:                               1) Asesoría técnica nacional e internacional.                                                              2) Construcción de Laboratorio de Bioseguridad NSB2A.                                            3) Adecuación del Laboratorio de control de alimentos.                                           4) Adquisición de Mobiliario, Equipos Móviles de Laboratorio, Implementos Eléctricos y Específicos.                                                                5) Capacitación.                                                       6) Auditoria Externa</t>
  </si>
  <si>
    <t>DIRECCIÓN DE CONTRATACIONES - SUB UNIDAD OPERATIVA DE CONTRATACIÓN  DE LA DINCAP- UAF</t>
  </si>
  <si>
    <t>CONSTRUCCIÓN DEL LABORATORIO DE BIOSEGURIDAD</t>
  </si>
  <si>
    <t>Tecnoedil SA                    Contrato N° 03/19 y Adendas               
CD-12010-18-153836</t>
  </si>
  <si>
    <t>https://www.contrataciones.gov.py/licitaciones/adjudicacion/335447-construccion-laboratorio-bioseguridad-nsb2a-3/resumen-adjudicacion.html</t>
  </si>
  <si>
    <t>ADQUISICION DE PASAJES AEREOS INTERNACIONALES - PLURIANUAL</t>
  </si>
  <si>
    <t>SENSICRED S.A.         Contrato N° 17/21                     CD-12010-21-206517</t>
  </si>
  <si>
    <t>https://www.contrataciones.gov.py/licitaciones/adjudicacion/contrato/399710-sensicred-s-a-1.html</t>
  </si>
  <si>
    <t>ADQUISICIÓN DE EQUIPOS DE LABORATORIO E INSUMOS</t>
  </si>
  <si>
    <t>N/A</t>
  </si>
  <si>
    <t>En proceso de llamado</t>
  </si>
  <si>
    <t>https://www.contrataciones.gov.py/licitaciones/convocatoria/392115-adquisicion-equipos-laboratorio-e-insumos-1.html</t>
  </si>
  <si>
    <t>PROYECTO  " IMPLEMENTACION DEL SISTEMA DE CENSO Y ENCUESTAS AGROPECUARIAS"(PISCEA)</t>
  </si>
  <si>
    <t>1 (un) informe  (Documentos  estadísticos)</t>
  </si>
  <si>
    <t>Agentes públicos y privados</t>
  </si>
  <si>
    <t>FOCEM:</t>
  </si>
  <si>
    <t>PICSEA:</t>
  </si>
  <si>
    <t>EXP 43152/21</t>
  </si>
  <si>
    <t>ASISTENTE EN ADQUISICIONES</t>
  </si>
  <si>
    <t>MARY ELIZABETH MARTENS</t>
  </si>
  <si>
    <t>EJECUCIÓN</t>
  </si>
  <si>
    <t>EXP 45694/21</t>
  </si>
  <si>
    <t>TÉCNICO EN GESTIÓN DE LA PLATAFORMA VIRTUAL</t>
  </si>
  <si>
    <t>DAVID ANTONIO SOSA OJEDA</t>
  </si>
  <si>
    <t>ANÁLISIS DE SISTEMA</t>
  </si>
  <si>
    <t>CARLOS MAGNO GAMARRA RAMÍREZ</t>
  </si>
  <si>
    <t>DISEÑADOR Y PROGRAMADOR WEB</t>
  </si>
  <si>
    <t>LUIS GUILLERMO ROCHE VELASTIQUI</t>
  </si>
  <si>
    <t>ESPECIALISTA EN APLICACIÓN DE DISPOSITIVOS MÓVILES</t>
  </si>
  <si>
    <t>MIGUEL ANGEL BENÍTEZ QUIÑONEZ</t>
  </si>
  <si>
    <t>YENI CAREN BOGARÍN VILALBA</t>
  </si>
  <si>
    <t>TÉCNICO EN ADQUISICIONES</t>
  </si>
  <si>
    <t>PEDRO FEDERICO MORENO</t>
  </si>
  <si>
    <t>ESPECIALISTA EN PLANIFICACIÓN Y MONITOREO</t>
  </si>
  <si>
    <t>JORGE RICARDO GARCÍA FRANCO</t>
  </si>
  <si>
    <t>ESPECIALISTA EN CAPACITACIÓN Y ELABORACIÓN DE MATERIAL EN PLATRAFORMA VIRTUIAL</t>
  </si>
  <si>
    <t>LUIS ALBERTO VILLALBA RUIZ DIAZ</t>
  </si>
  <si>
    <t>ESPECIALISTA EN CENSO</t>
  </si>
  <si>
    <t>HYSAKA ELENA MASAOHA MACHIDA</t>
  </si>
  <si>
    <t>PROYECTO DE IMPLEMENTACIÓN DEL SISTEMA DE CENSO Y ENCUESTAS AGROPECUARIAS:</t>
  </si>
  <si>
    <t xml:space="preserve">SERVICIOS PERSONALES </t>
  </si>
  <si>
    <t>REMUNERACIONES TEMPORALES</t>
  </si>
  <si>
    <t>REMUNERACION EXTRAORDINARIA</t>
  </si>
  <si>
    <t>REMUNERACION ADICIONAL</t>
  </si>
  <si>
    <t>ASIGNACIONES COMPLEMENTARIAS</t>
  </si>
  <si>
    <t>GRATIFICACIONES POR SERVICIOS ESPECIALES</t>
  </si>
  <si>
    <t>PERSONAL CONTRATADO</t>
  </si>
  <si>
    <t>JORNALES</t>
  </si>
  <si>
    <t>HONORARIOS PROFESIONALES</t>
  </si>
  <si>
    <t>SERVICIOS NO PERSONALES</t>
  </si>
  <si>
    <t>PASAJES Y VIATICOS</t>
  </si>
  <si>
    <t>PASAJES</t>
  </si>
  <si>
    <t>VIATICOS Y MOVILIDAD</t>
  </si>
  <si>
    <t>MANTENIMIENTO Y REP DE EDIF</t>
  </si>
  <si>
    <t>MANTENIMIENTO Y REPARACIÓN DE MENORES DE MAQUINARIAS ,EQUIPOS Y MUEBLES DE OFICINA</t>
  </si>
  <si>
    <t>MANTENIMIENTO Y REPARACIÓN MENORES DE EQUIPOS DE TRANSPORTE</t>
  </si>
  <si>
    <t>SERVICIOS DE LIMPIEZA, ASEO Y FUMIGACIÓN</t>
  </si>
  <si>
    <t>ALQUILER DE MAQUINARIAS Y EQUIPOS</t>
  </si>
  <si>
    <t>ALQUILER DE  EQUIPOS DE COMPUTACIÓN</t>
  </si>
  <si>
    <t>SERVICIOS TECNICOS Y PROFESIONALES</t>
  </si>
  <si>
    <t xml:space="preserve"> DE INFORMATICA Y SISTEMAS COMPUTARIZADOS</t>
  </si>
  <si>
    <t>IMPRENTA, PUBLICACIONES Y REPRODUCCIONES</t>
  </si>
  <si>
    <t>PRIMAS Y GASTOS DE SEGURO</t>
  </si>
  <si>
    <t>PUBLICIDAD Y PROPAGANDA</t>
  </si>
  <si>
    <t>CONSULTORIAS, ASESORIAS E INVESTIGACIONES</t>
  </si>
  <si>
    <t>SERVICIO DE COMUNICACIONES</t>
  </si>
  <si>
    <t>SERVICIO DE VIGILANCIA</t>
  </si>
  <si>
    <t>CAPACITACIÓN DE PERSONAL DEL ESTADO</t>
  </si>
  <si>
    <t>BIENES DE CONSUMO E INSUMOS</t>
  </si>
  <si>
    <t>PAPEL DE ESCRITORIO Y CARTÓN</t>
  </si>
  <si>
    <t>PRODUCTOS DE PAPEL Y CARTON</t>
  </si>
  <si>
    <t>UTILES DE ESCRITORIO, OFICINAS Y ENSERES</t>
  </si>
  <si>
    <t>ÚTILES Y MATERIALES ELÉCTRICOS</t>
  </si>
  <si>
    <t>COMBUSTIBLES</t>
  </si>
  <si>
    <t>CUBIERTAS Y CÁMARAS DE AIRE</t>
  </si>
  <si>
    <t>MATERIALES PARA SEGURIDAD Y ADIESTRAMIENTO</t>
  </si>
  <si>
    <t>INVERSION FISICA</t>
  </si>
  <si>
    <t>CONSTRUCCIONES DE OBRAS DE USO INSTITUCIONAL</t>
  </si>
  <si>
    <t>MAQUINARIAS Y EQUIPOS AGROPECUARIOS E INDUSTRIALES</t>
  </si>
  <si>
    <t>MAQUINARIAS Y EQUIPOS INDUSTRIALES</t>
  </si>
  <si>
    <t>HERRAMIENTAS, APARATOS E INSTRUMENTOS EN GENERAL</t>
  </si>
  <si>
    <t>ADQUISICIONES DE EQUIPOS DE OFICINA Y COMPUTACION</t>
  </si>
  <si>
    <t>ADQUISICIONES DE MUEBLES Y ENSERES</t>
  </si>
  <si>
    <t>ADQUISICIONES DE EQUIPOS DE COMPUTACION</t>
  </si>
  <si>
    <t>ACTIVOS INTANGIBLES</t>
  </si>
  <si>
    <t>OTROS GASTOS</t>
  </si>
  <si>
    <t>PAGO DE IMPUESTOS, TASAS, GASTOS JUDICIALES Y OTROS</t>
  </si>
  <si>
    <t>PROYECTO DE IMPLEMENTACIÓN DEL SISTEMA DE CENSO Y ENCUESTAS AGROPECUARIAS-PISCEA:</t>
  </si>
  <si>
    <t>A pesar de que para el cierre del trimestre reportado no de realizaron contrataciones, Los principales logros obtenidos en el primer trimestre del año 2022, tiene relación al avance en los llamados para la adquisición de bienes y servicios que son fundamentales para llevar adelante el operativo censal, como son las adquisiciones de los dispositivos Móviles de Captura (tablets), las distintas consultorías individuales inherentes al proyecto, además se encuentra en proceso de firma  la contratación del experto en desarrollo de la plataforma Argis; la adquisición de generador eléctrico.   Se realizan periódicas reuniones de trabajo para coordinar acciones con la empresa contratada para la Gestión de Recursos Humanos para el Operativo censal.</t>
  </si>
  <si>
    <t>Proyecto de Inserción a los Mercados Agrarios (PIMA)</t>
  </si>
  <si>
    <t>Mejoramiento de la competitividad en mercados internacionales con Certificación de Calidad e Inocuidad mediante la implementación de un Laboratorio de Referencia a nivel Nacional y del MERCOSUR - FOCEM</t>
  </si>
  <si>
    <t>Contribuir a mejorar la disponibilidad y calidad de la información agraria en el pais, con el fin de apoyar la toma de desiciones de los agentes públicos y privados. - PISCEA</t>
  </si>
  <si>
    <t>Mejorar el acceso a los mercados y brindar apoyo de emergencia a las Organizaciones de Productores Agrícolas, las Comunidades Indígenas y sus miembros para la actual emergencia COVID-I9 y futuras crisis o emergencias elegibles. - PIMA</t>
  </si>
  <si>
    <t>PROYECTO DE INSERCIÓN A LOS MERCADOS AGRARIOS:</t>
  </si>
  <si>
    <t>SERVICIOS BASICOS</t>
  </si>
  <si>
    <t>GASTOS POR SERVICIOS DE ASEO, MANTENIMIENTO Y REPARACIONES</t>
  </si>
  <si>
    <t>ALQUILERES Y DERECHOS</t>
  </si>
  <si>
    <t>OTROS SERVICIOS EN GENERAL</t>
  </si>
  <si>
    <t>SERVICIOS DE CAPACITACIÓN Y ADIESTRAMIENTO</t>
  </si>
  <si>
    <t>SERVICIOS ALIMENTICIOS</t>
  </si>
  <si>
    <t>PRODUCTOS DE PAPEL, CARTÓN E IMPRESOS</t>
  </si>
  <si>
    <t>BIENES DE CONSUMO DE OFICINA E INSUMOS</t>
  </si>
  <si>
    <t>PRODUCTOS E INSTRUM. QUÍMICOS Y MEDICINALES</t>
  </si>
  <si>
    <t>COMBUSTIBLES Y LUBRICANTES</t>
  </si>
  <si>
    <t>OTROS BIENES DE CONSUMO</t>
  </si>
  <si>
    <t>CONSTRUCCIONES</t>
  </si>
  <si>
    <t>ADQUISICIONES DE EQUIPOS DE OFICINA Y COMPUTACIÓN</t>
  </si>
  <si>
    <t>TRANSFERENCIAS DE CAPITAL AL SECTOR PRIVADO</t>
  </si>
  <si>
    <t>PAGO DE IMPUESTO, TASAS, GASTOS JUDICIALES Y OTROS</t>
  </si>
  <si>
    <t>63 Planes Aprobados</t>
  </si>
  <si>
    <t>Organizaciones de Productores y Comunidades Indigenas - AFC (Agricultura Familiar Campesina e Indigena)</t>
  </si>
  <si>
    <t>http://www.mag.gov.py/index.php/transparencia/ley-52822014/descripcion-de-los-programas-institucionales-en-ejecucion</t>
  </si>
  <si>
    <t>197 Planes Aprobados</t>
  </si>
  <si>
    <t>Organizaciones de Productores y Comunidades Indigenas - AFC(Agricultura Familiar Campesina e Indigena)</t>
  </si>
  <si>
    <t xml:space="preserve">MEJORAMIENTO DE LA AGRICULTURA FAMILIAR E INDIGENA EN CADENAS DE VALOR EN LA REGION ORIENTAL </t>
  </si>
  <si>
    <t xml:space="preserve">PROYECTO MEJORAMIENTO DE LA AGRICULTURA FAMILIAR CAMPESINA E INDÍGENA EN LOS DEPARTAMENTOS DE LA REGIÓN ORIENTAL DEL PARAGUAY  </t>
  </si>
  <si>
    <t>General. Mejorar la productividad y comercialización a través de organizaciones fortalecidas- PROMAFI</t>
  </si>
  <si>
    <t>Contribuir a incrementar los activos, los ingresos y calidad de vida de la población objetivo, mediante su inserción, de forma sostenible, a través de sus organizaciones sociales representativas, en cadenas de valor, con visión de género y conservación del medio ambiente.- PPI FASE II</t>
  </si>
  <si>
    <t xml:space="preserve"> PROYECTO MEJORAMIENTO DE LA AGRICULTURA FAMILIAR E INDIGENA EN CADENAS DE VALOR EN LA REGION ORIENTAL:</t>
  </si>
  <si>
    <t>Servicios Personales</t>
  </si>
  <si>
    <t>https://www.sfp.gov.py/sfp/articulo/12669-ley-51892014.html#:~:text=Que%20establece%20la%20obligatoriedad%20de,de%20la%20Rep%C3%BAblica%20del%20Paraguay.</t>
  </si>
  <si>
    <t>Servicios Basicos</t>
  </si>
  <si>
    <t>Pasajes y Viaticos</t>
  </si>
  <si>
    <t>Gastos Aseo. Matn.</t>
  </si>
  <si>
    <t>Serv. Tec Pers.</t>
  </si>
  <si>
    <t>Otros Serv</t>
  </si>
  <si>
    <t>Serv Capact</t>
  </si>
  <si>
    <t>Produtc Alimenticios</t>
  </si>
  <si>
    <t>Prod Papel</t>
  </si>
  <si>
    <t>Bienes de Cons. Ofic</t>
  </si>
  <si>
    <t>Combustible</t>
  </si>
  <si>
    <t>Adq. de Maquin</t>
  </si>
  <si>
    <t>Transferencia a Productores</t>
  </si>
  <si>
    <t>Otros Gastos</t>
  </si>
  <si>
    <t>PROYECTO MEJORAMIENTO DE LA AGRICULTURA FAMILIAR CAMPESINA E INDÍGENA EN LOS DEPARTAMENTOS DE LA REGIÓN ORIENTAL DEL PARAGUAY:</t>
  </si>
  <si>
    <t>Servicios Básicos</t>
  </si>
  <si>
    <t>Alquiler</t>
  </si>
  <si>
    <t>Servicios de Vigilancia</t>
  </si>
  <si>
    <t>Bienes de Consumo e Insumo</t>
  </si>
  <si>
    <t>Productos e Instrumentos Quimicos y Medicinales</t>
  </si>
  <si>
    <t>ADQ. DE EQUIPOS DE OFICINA Y COMPUTACION</t>
  </si>
  <si>
    <t>Adq. De Activos Intangibles</t>
  </si>
  <si>
    <t>Transferencias corrientes al sector privado</t>
  </si>
  <si>
    <t>Transferencia al Sect. Publico</t>
  </si>
  <si>
    <t>Provisión de 32 paquetes tecnológicos para la implementación de la agricultura de conservación mecanizada</t>
  </si>
  <si>
    <t>Productores/as de la AF asistidos para la implementación de la agricultura de conservación mecanizada en sus fincas</t>
  </si>
  <si>
    <t>Consiste en la adopción sustentable de la Agricultura de Conservación (AC), por la Agricultura Familiar, en los departamentos de Concepción, San Pedro,  Caaguazú, Caazapá y Paraguarí. De esta manera se pretende contribuir al incremento de la productivida de las fincas de la Agricultura Familiar conectadas al mercado, a través de la conservación y recuperación del suelo agrícola, contribuyendo al aumento sustentable de sus ingresos y mejorando la adaptación al cambio climático.</t>
  </si>
  <si>
    <t>Adopción sustentable de la Agricultura de Conservación, por la Agricultura Familiar - PMRN FASE III</t>
  </si>
  <si>
    <t xml:space="preserve">Intermedio   
</t>
  </si>
  <si>
    <t>https://www.sfp.gov.py/sfp/archivos/documentos/Intermedio_Enero_2022_945tmp81.pdf</t>
  </si>
  <si>
    <t xml:space="preserve">https://www.sfp.gov.py/sfp/seccion/65-monitoreo-de-la-ley-518914.html      
</t>
  </si>
  <si>
    <t>https://transparencia.senac.gov.py/gestion-cumplimiento</t>
  </si>
  <si>
    <t xml:space="preserve">https://transparencia.senac.gov.py/gestion-cumplimiento      
</t>
  </si>
  <si>
    <t>https://informacionpublica.paraguay.gov.py/portal/#!/buscar_informacion?ver_todas#busqueda</t>
  </si>
  <si>
    <t xml:space="preserve">1. Generación y Difusión de 3 boletines Agrometorologicos Mensuales conjunto y 3 Boletines de Pronósticos estacionales. Realizadas por la UGR y la Dirección de Meteorología e Hidrología, con informaciones asociadas al sector para toma de decisiones.
2. Emisión de avisos y alertas sobre eventos meteorológicos extremos, especialmente sobre  déficit hídrico acorde a las necesidades. En total fueron emitidos 4 materiales. Todos direccionados a los técnicos y productores, utilizando el mecanismo de comunicación del sistema MAG.
3. Dos (1) Reuniones virtuales de las Mesas Técnicas Agroclimáticas (MTAs) de Itapúa, Misiones y Caazapá con los integrantes de la misma. Presentación del pronóstico trimestral y recomendaciones a partir de la misma.
4. Seguimiento de las actividades en el ámbito de trabajo del GT3 – Gestión de Riesgos y Seguro Agrícola del CAS/REDPA y de la REAF como parte del grupo de trabajo en Cambio Climático.
5. Solicitud de Resolución ministerial para los  Planes de Acción Anticipatoria (PAA) para los departamentos de Ñeembucú (Inundación) y Caazapá (Sequia), 
6. Solicitud de instalación de una estación meteorológica para la zona de Repatriación, Caaguazú con el objeto de tener información en una zona donde no existen datos meteorológicos. Gestiones ante la FAO para la donación de la misma.
7. Se recibió oficialmente laa estación meteorológica en la comunidad de San Joaquín, departamento de Caaguazú. Donación de la FAO en el marco de un proyecto regional del proyecto Algodón. Funcionando y generando datos cada 10 minutos. Ya forma parte del Sistema Nacional de Observación Meteorológica.
8. Solicitud de apoyo para la emergencia por sequía a la FAO. El MAG, solicito la ayuda de la FAO y se consiguió la suma de 500 mil dólares americanos para apoyo a los productores de la AF. El recurso será administrado por la FAO y el punto focal para la ejecución dentro del MAG es la UGR, con apoyo de la DGP y DEAG. Esta en proceso de implementación.
9. El recurso de FAO, Incluye la implementación efectiva del ASIS (Sistema Monitoreo de Sequia Agrícola), utilizando la plataforma instalada en DTIC del MAG. Generación de mapas e informes asociados a la falta o excesos de agua en nuestro país.
10. Impresión de 100 manuales “Guía de conceptos para evaluar daños y pérdidas”, que se distribuyeron a los integrantes del sistema MAG, involucrados en el proceso del trabajo.
</t>
  </si>
  <si>
    <t>5. DIRECCIÓN NACIONAL DE ADMINISTRACIÓN Y COORDINACIÓN DE PROYECTO:</t>
  </si>
  <si>
    <t>6. UNIDAD DE GESTIÓN DE RIESGOS:</t>
  </si>
  <si>
    <t>ASESORAMIENTO A LOS SECTORES PECUARIOS, APICOLAS Y ACUICOLAS.</t>
  </si>
  <si>
    <t xml:space="preserve"> 2.  Mejorar los sistemas de producción, con criterios de sostenibilidad y competitividad</t>
  </si>
  <si>
    <t xml:space="preserve">590   Asesorias </t>
  </si>
  <si>
    <t xml:space="preserve">                                                                                                                                                                                                                                                                                                                                                                                                                      2.600 productores pecuarios </t>
  </si>
  <si>
    <t xml:space="preserve">                                                                                                                                      </t>
  </si>
  <si>
    <r>
      <t xml:space="preserve">En los meses de Enero-Febrero - Marzo   fueron realizados  </t>
    </r>
    <r>
      <rPr>
        <b/>
        <sz val="9"/>
        <rFont val="Calibri"/>
        <family val="2"/>
        <scheme val="minor"/>
      </rPr>
      <t>152</t>
    </r>
    <r>
      <rPr>
        <sz val="9"/>
        <color theme="1"/>
        <rFont val="Calibri"/>
        <family val="2"/>
        <scheme val="minor"/>
      </rPr>
      <t xml:space="preserve"> asesorias tècnica especializadas, en los rubros apicolas, acuicolas,  ovinos,  caprinos, avicola,  ganaderia sostenible beneficiando a </t>
    </r>
    <r>
      <rPr>
        <b/>
        <sz val="9"/>
        <color theme="1"/>
        <rFont val="Calibri"/>
        <family val="2"/>
        <scheme val="minor"/>
      </rPr>
      <t xml:space="preserve">930  </t>
    </r>
    <r>
      <rPr>
        <sz val="9"/>
        <color theme="1"/>
        <rFont val="Calibri"/>
        <family val="2"/>
        <scheme val="minor"/>
      </rPr>
      <t xml:space="preserve">productores de los cuales </t>
    </r>
    <r>
      <rPr>
        <b/>
        <sz val="9"/>
        <color theme="1"/>
        <rFont val="Calibri"/>
        <family val="2"/>
        <scheme val="minor"/>
      </rPr>
      <t xml:space="preserve"> 409</t>
    </r>
    <r>
      <rPr>
        <sz val="9"/>
        <color theme="1"/>
        <rFont val="Calibri"/>
        <family val="2"/>
        <scheme val="minor"/>
      </rPr>
      <t xml:space="preserve">  son masculino y  </t>
    </r>
    <r>
      <rPr>
        <b/>
        <sz val="9"/>
        <color theme="1"/>
        <rFont val="Calibri"/>
        <family val="2"/>
        <scheme val="minor"/>
      </rPr>
      <t>521</t>
    </r>
    <r>
      <rPr>
        <sz val="9"/>
        <color theme="1"/>
        <rFont val="Calibri"/>
        <family val="2"/>
        <scheme val="minor"/>
      </rPr>
      <t xml:space="preserve"> femeninos.                                                                              Las asesorias especializadas fueron desarrolladas en:</t>
    </r>
    <r>
      <rPr>
        <sz val="9"/>
        <rFont val="Calibri"/>
        <family val="2"/>
        <scheme val="minor"/>
      </rPr>
      <t xml:space="preserve">                                                                                                                         </t>
    </r>
    <r>
      <rPr>
        <sz val="9"/>
        <color theme="1"/>
        <rFont val="Calibri"/>
        <family val="2"/>
        <scheme val="minor"/>
      </rPr>
      <t xml:space="preserve">                                      </t>
    </r>
    <r>
      <rPr>
        <b/>
        <sz val="9"/>
        <color theme="1"/>
        <rFont val="Calibri"/>
        <family val="2"/>
        <scheme val="minor"/>
      </rPr>
      <t>Apicultura consistente en:</t>
    </r>
    <r>
      <rPr>
        <sz val="9"/>
        <color theme="1"/>
        <rFont val="Calibri"/>
        <family val="2"/>
        <scheme val="minor"/>
      </rPr>
      <t xml:space="preserve">    Manejo estacional de colmenas orientadas a la producciòn de miel y cera de abejas.                       </t>
    </r>
    <r>
      <rPr>
        <b/>
        <sz val="9"/>
        <color theme="1"/>
        <rFont val="Calibri"/>
        <family val="2"/>
        <scheme val="minor"/>
      </rPr>
      <t>Acuicultura consistente en</t>
    </r>
    <r>
      <rPr>
        <sz val="9"/>
        <color theme="1"/>
        <rFont val="Calibri"/>
        <family val="2"/>
        <scheme val="minor"/>
      </rPr>
      <t xml:space="preserve"> : a)  Revisiòn de estanques donde se evalua la calidad de agua, nivel del PH, cantidad de oxigeno disuelto en agua, tuvides de agua, c) Forma correcta de alimentación de peces, Biometria de peces, d) Forma correctya de fileteado de peces.                                                                                  </t>
    </r>
    <r>
      <rPr>
        <b/>
        <sz val="9"/>
        <color theme="1"/>
        <rFont val="Calibri"/>
        <family val="2"/>
        <scheme val="minor"/>
      </rPr>
      <t>Asesorias en Ganaderia sostenible consistente en</t>
    </r>
    <r>
      <rPr>
        <sz val="9"/>
        <color theme="1"/>
        <rFont val="Calibri"/>
        <family val="2"/>
        <scheme val="minor"/>
      </rPr>
      <t xml:space="preserve"> : a) Planificaciòn de la finca,  b) Planificaciòn forrajera, c) Registro en la producciòn pecuaria, d) Asesoramiento en el llenado  del   cuaderno de campo - levantamiento de datos sobre necesidades de asesorias.                                                          </t>
    </r>
    <r>
      <rPr>
        <b/>
        <sz val="9"/>
        <color theme="1"/>
        <rFont val="Calibri"/>
        <family val="2"/>
        <scheme val="minor"/>
      </rPr>
      <t xml:space="preserve">Asesoramiento en la producciòn y sanitaciòn caprina y  ovina. </t>
    </r>
    <r>
      <rPr>
        <sz val="9"/>
        <color theme="1"/>
        <rFont val="Calibri"/>
        <family val="2"/>
        <scheme val="minor"/>
      </rPr>
      <t xml:space="preserve">                                                                                                                                                                                                                                                                                                                                                        </t>
    </r>
    <r>
      <rPr>
        <b/>
        <sz val="9"/>
        <color theme="1"/>
        <rFont val="Calibri"/>
        <family val="2"/>
        <scheme val="minor"/>
      </rPr>
      <t>Asesorias en avicultura Producción y nutrición avicola consistente en</t>
    </r>
    <r>
      <rPr>
        <sz val="9"/>
        <color theme="1"/>
        <rFont val="Calibri"/>
        <family val="2"/>
        <scheme val="minor"/>
      </rPr>
      <t xml:space="preserve">:  a) Producción y nutrición avicola. </t>
    </r>
    <r>
      <rPr>
        <b/>
        <sz val="9"/>
        <color theme="1"/>
        <rFont val="Calibri"/>
        <family val="2"/>
        <scheme val="minor"/>
      </rPr>
      <t xml:space="preserve">Asesoramiento en Gestion Comercial. </t>
    </r>
  </si>
  <si>
    <t>7. VICE MINISTERIO DE GANADERÍA:</t>
  </si>
  <si>
    <t xml:space="preserve"> ASISTENCIA TÉCNICA PARA EL FOMENTO DE LA CADENA LÁCTEA</t>
  </si>
  <si>
    <t>Fomentar el desarrollo de la cadena láctea, fortalecer la producción nacional y garantizar el acceso y consumo de productos lácteos inocuos y de calidad</t>
  </si>
  <si>
    <t xml:space="preserve">420 Asesorías </t>
  </si>
  <si>
    <t>12,4 % en asesoramiento técnico y 21,2 % en población</t>
  </si>
  <si>
    <t xml:space="preserve">51 asesorias - 159 Beneficiarios- 75 Mujeres- 84 Hombres. Productores asistidos en Buenas Practicas Pecuarias de produccion de leche bovina, alimentación y preparación de reservas forrajeras, calidad de leche, manejo de centros de acopio, registros de sistemas productivos  y aplicación del plan de sanitación del hato lechero de las organizaciones asistidas, apoyo constante presencial y  remoto en la producción y comercialización de leche de todas las organizaciones asistidas por el PNFCL quienes han comercializado de forma ininterrumpida con la industria a la que proveen en el primer trimestre del año. </t>
  </si>
  <si>
    <t xml:space="preserve">Brindar asistencia técnica integral a las familias campesinas, mediante el desarrollo de acciones conducentes para que la familia adopte los materiales biológicos y los métodos más ventajosos concernientes a la producción, manejo y comercialización de sus productos; así como la aplicación de técnicas de conservación de sus recursos productivos y del medio ambiente. </t>
  </si>
  <si>
    <t xml:space="preserve">212.397 
Servicios </t>
  </si>
  <si>
    <t xml:space="preserve">Familias de la Agricultura Familiar y Comunidades Indígenas </t>
  </si>
  <si>
    <t xml:space="preserve">        100%
 (46.027)
correspondiente al trimestre 
</t>
  </si>
  <si>
    <t xml:space="preserve"> Se brindo  46.027 servicios de asistencia técnica a 44.400 familias (17.561 Varones y 27.400 Mujeres)  en los siguientes temas: 
a: Manejo de suelo y mecanización: la importancia del manejo, conservación y recuperación de suelo, usos de abonos verdes de verano e invierno, aplicación de fertilizantes de composición química, rotación y asociación de cultivos, siembra directa, entre otros  
b: Producción de Rubros de Consumo y Renta:  para la producción de rubros agropecuarios consumo y renta tales como; maíz chipa, maíz tupi, poroto, mandioca, manteca peky, maní, batata, zapallo, poroto, huerta familiar (lechuga, tomate, cebollita, repollo, acelga, locote, perejil.), hierbas medicinales (azafrán: época de cultivo y densidad de siembra), Sésamo, Tomate, Locote, soja, piña, sandia, como también sobre   manejo, alimentación y sanitación  de animales mayores y  menores, (bovinos, ovejas, cerdos y aves ) 
Productores de banana (120) recibieron 12 litros de adherente,312 kgr.de fungicidas, 60 litros de fungicidas,1.200 litros de aceites vegetal y 1.200 litros de fertilizantes líquidos.
De las familias capacitadas 41.932 familias cuentan con rubros de consumo y 22.559 rubro de renta.
 Se realizó levantamiento de daños ocasionados por evento climático, sequía, que afecto el rendimiento de los rubros de consumo y renta,  se acompañó  la preparación de suelo y distribución de semillas para la resiembra de maíz, soja y especies hortícolas.        
  C: Gestión asociativa y apoyo a iniciativas comerciales: sobre organización, liderazgo, formalización de la organización: asambleas, actas, documentación, fortalecimiento de la organización socioeconómica, Comités de Productores/as con documentaciones actualizadas para  elaborar propuesta de proyectos productivos en diferentes instituciones.     
</t>
  </si>
  <si>
    <t xml:space="preserve">1- Brindar asistencia técnica para una producción planificada en los rubros. De Tomate, pimiento, cebolla y papa
2- Capacitar a los productores/as sobre la aplicación de Buenas Prácticas Agrícolas.
3- Fomentar la inserción de los productores en cadena de valor y su vinculación al mercado.
</t>
  </si>
  <si>
    <t>22001 servicios.</t>
  </si>
  <si>
    <t xml:space="preserve"> Productores de la Agricultura Familiar,  con experiencia productiva en los rubros de tomate, pimiento, cebolla y papa</t>
  </si>
  <si>
    <t xml:space="preserve"> Actualización e incorporación de 2757 productores de la agricultura familiar con experiencia productiva en los rubros hortícolas (tomate, pimiento, cebolla y papa),con línea de base registrados en el sistema.       * 2007 productores  beneficiados  con semillas de cebolla, tomate y pimiento(hibridas de alto vigor) y fertilizantes químicos para iniciar la campaña hortícola 2022.                                                                                         
 * 4133 servicios entregados para la capacitación de los productores en Manejo de suelo, producción de mudas de calidad,  MIP, Vigor y ciclo de los materiales vegetativos (semilla), entregadas, tanto de cebolla, pimiento.</t>
  </si>
  <si>
    <t>MBOYPA</t>
  </si>
  <si>
    <t>Portal Unificado de Información Pública y Transparencia activa</t>
  </si>
  <si>
    <t>Centro de atención Inmediata al Productor</t>
  </si>
  <si>
    <t>Buzón de quejas/reclamos/denuncias/ sugerencias</t>
  </si>
  <si>
    <t>Servicio de Mensajeria para productores sobre precio diario de rubros de DAMA</t>
  </si>
  <si>
    <t>Este es el Portal oficial de Solicitudes de Información Pública del Estado Paraguayo, que permite el acceso y la gestión de toda la información pública.</t>
  </si>
  <si>
    <t>Servicio de Asistencia Técnica en línea al Productor de Agricultura Familiar Desde línea baja, celular o la Aplicación para celular: App AGROAYUDA</t>
  </si>
  <si>
    <t>Servicio de participación ciudadana a través del buzón electrónico y físico para realizar quejas, reclamos, denuncias y sugerencias</t>
  </si>
  <si>
    <t>Dirección de Comercialización- SIMA</t>
  </si>
  <si>
    <t>Dpto. de Transparencia y Acceso a la Información Pública de la Dirección Anticorrupción y Transparencia - MAG</t>
  </si>
  <si>
    <t>Dirección de Extensión Agraria</t>
  </si>
  <si>
    <t>Dirección Anticorrución y Transparencia, Comisión Institucional de Ética</t>
  </si>
  <si>
    <t xml:space="preserve">http://www.mag.gov.py/index.php/institucion/dependencias </t>
  </si>
  <si>
    <t xml:space="preserve">https://informacionpublica.paraguay.gov.py/portal/#!/buscar_informacion#busqueda </t>
  </si>
  <si>
    <t>Desde el Play Store- Android
Informes a los números gratuitos: *AGRI (*2474) desde cualquier celur
Línea baja gratuita: 0800 110400</t>
  </si>
  <si>
    <t>INFORME AII NRO.  01/22.</t>
  </si>
  <si>
    <t xml:space="preserve">No posee aun N°  de Informe </t>
  </si>
  <si>
    <t>INFORME AII NRO.  04/22.</t>
  </si>
  <si>
    <t xml:space="preserve">No posee aun N° de Informe </t>
  </si>
  <si>
    <t xml:space="preserve">AII Nro.  5/2021 </t>
  </si>
  <si>
    <t>INFORME AII NRO.  02/22.</t>
  </si>
  <si>
    <t>http://www.mag.gov.py/reportes5189/2022/enero/ejecucion_Presupuestaria_12-21.pdf</t>
  </si>
  <si>
    <t>DIRECCIÓN DE CONTRATACIONES:</t>
  </si>
  <si>
    <t>MONTO MIN. MONT. MAX</t>
  </si>
  <si>
    <t>ADQU. DE PROVISIÓN DE PERIODICOS</t>
  </si>
  <si>
    <t>ALQUILER DE INM. RESIPROAF</t>
  </si>
  <si>
    <t>BM SERVICIOS</t>
  </si>
  <si>
    <t>LA COFI COWORKING</t>
  </si>
  <si>
    <t>EN EJECUCIÓN</t>
  </si>
  <si>
    <t>VER INFORME N°4</t>
  </si>
  <si>
    <t>2,33  (Diseñado)</t>
  </si>
  <si>
    <t>1,43 (Inicial)</t>
  </si>
  <si>
    <t>En proceso de calificación por parte de la CGR</t>
  </si>
  <si>
    <r>
      <t xml:space="preserve"> Programa Central /Actividad Misional: </t>
    </r>
    <r>
      <rPr>
        <b/>
        <sz val="10"/>
        <color theme="1"/>
        <rFont val="Calibri"/>
        <family val="2"/>
        <scheme val="minor"/>
      </rPr>
      <t>Servicios de Extensión</t>
    </r>
    <r>
      <rPr>
        <sz val="10"/>
        <color theme="1"/>
        <rFont val="Calibri"/>
        <family val="2"/>
        <scheme val="minor"/>
      </rPr>
      <t xml:space="preserve">; 
Servicios de asistencia técnica en las áreas de producción agropecuaria, organización y comercialización </t>
    </r>
  </si>
  <si>
    <r>
      <t xml:space="preserve">DISTRIBUCIÓN POR PARTE DE EDUCACIÓN AGRARIA DE PRODUCTOS Y VÍVIERES ENTRE PADRES DE ALUMNOS DE LA ESCUELA AGRÍCOLA, COLABORACIÓN DEL MAG A TRAVÉS DE LAS ESCUELAS AGRÍCOLAS EN ALBERGUES : En cuanto a la DISTRIBUCIÓN POR PARTE DE EDUCACIÓN AGRARIA DE PRODUCTOS Y VÍVIERES entregados  a PADRES DE ALUMNOS DE LA ESCUELA AGRÍCOLA,  y a la COLABORACIÓN DEL MAG A TRAVÉS DE LAS ESCUELAS AGRÍCOLAS EN ALBERGUES, no está contemplado para el presente ejercicio fiscal.
</t>
    </r>
    <r>
      <rPr>
        <sz val="10"/>
        <rFont val="Calibri"/>
        <family val="2"/>
        <scheme val="minor"/>
      </rPr>
      <t xml:space="preserve">SERVICIOS EDUCACIONALES  PARA FORMACIÓN DE TÉCNICOS: </t>
    </r>
    <r>
      <rPr>
        <sz val="10"/>
        <color theme="1"/>
        <rFont val="Calibri"/>
        <family val="2"/>
        <scheme val="minor"/>
      </rPr>
      <t xml:space="preserve">
- En cuanto a la Implementación de Planes y Programas Educativos Agrarios , el 100% de las instituciones educativas beneficiadas con el presupuesto de la DEA, están trabajando en la modalidad presencial.
Por otro lado,  la Escuela Agromecánica de Caacupé elevo su categoría pasando a denominarse Instituto Superior Agromecánico el cual estará formando Técnicos Superiores Agromecánicos mediante la Resolución MEC/ DGUISITS N° 01 , 02 y  Resolución MAG Resolución MAG N° 240/2022
• En cuanto a la capacitación a la Comunidad Educativa, se ha desarrollado 1 curso de capacitación, en los  siguientes temas: BPA y Manejo seguro de plaguicidas y Normas de convivencia, ética, Agroindustria  con  615 capacitados ( 378 alumnos, 193 docentes-técnicos y 44 productores)
• Se han realizado 2 visitas de supervisión a instituciones educativas (1 en la  Escuela Agrícola de San Pedro y 1 una en la Escuela Agrícola de Concepción)  a fin de apoyar y supervisar las actividades didácticas –productivas.
OTRAS ACTIVIDADES
• Actualmente en las Escuelas Agrícolas de Gestión MAG se encuentran implementando diversos proyectos de producción con el apoyo de varias instituciones privadas y públicas tales como: 
- Proyecto de Fortalecimiento de las Escuelas Agrícolas - Manejo y recuperación de suelos de escuelas agrícolas de gestión MAG con el apoyo del Instituto Nacional de Biotecnología Agrícola (INBIO) a través de la implementación parcelas demostrativas donde se desarrolla una agricultura sustentable en las Escuelas Agrícolas: Caazapá –Villarrica – San Pedro – Concepción y Minga Guazú. 
- Proyecto de Producción de Consumo para la Agricultura familiar con el apoyo del MAG- SENAVE para producción de semillas en las Escuelas Agrícolas: Minga Guazú- Villarrica – Caazapá – San Juan B.  
- Proyecto de Apoyo a la Producción Agrícola con el apoyo UNOPS en las Escuelas Agrícolas de  Minga Guazú- Villarrica – Caazapá – San Juan Bautista.
- Apoyo Cooperación interinstitucional IPTA para el fortalecimiento de Invernaderos de Cítricos instalado en la Escuelas Agrícolas: Villarrica – Caazapá-  Concepción.
-  IICA Paraguay y la UNOPS firmaron un acuerdo de cooperación para apoyar el desarrollo sostenible de prioridades nacionales como la de Promover el fortalecimiento de la Educación Técnica Agraria, en este contexto l desde la UNOPS se encuentra implementado varias acciones.</t>
    </r>
  </si>
  <si>
    <r>
      <t>   </t>
    </r>
    <r>
      <rPr>
        <b/>
        <sz val="10"/>
        <color theme="1"/>
        <rFont val="Calibri"/>
        <family val="2"/>
        <scheme val="minor"/>
      </rPr>
      <t xml:space="preserve"> Programa Sustantivo</t>
    </r>
    <r>
      <rPr>
        <sz val="10"/>
        <color theme="1"/>
        <rFont val="Calibri"/>
        <family val="2"/>
        <scheme val="minor"/>
      </rPr>
      <t>: es el conjunto de actividades y/u obras ordenadas que reflejan un proceso productivo orientado hacia un resultado (cadena de valor), y por ende que resuelve un problema específico, en un periodo de tiempo determinado.</t>
    </r>
  </si>
  <si>
    <r>
      <rPr>
        <sz val="10"/>
        <rFont val="Calibri"/>
        <family val="2"/>
        <scheme val="minor"/>
      </rPr>
      <t>Desde la página Web del MAG</t>
    </r>
    <r>
      <rPr>
        <u/>
        <sz val="10"/>
        <color theme="10"/>
        <rFont val="Calibri"/>
        <family val="2"/>
        <scheme val="minor"/>
      </rPr>
      <t xml:space="preserve"> http://www.mag.gov.py/index.php/contacto  </t>
    </r>
  </si>
  <si>
    <t>En etapa de culminación</t>
  </si>
  <si>
    <t>Se encuentra en etapa de investigación preliminar</t>
  </si>
  <si>
    <t>Desde el mes de noviembre que voy a la oficina de la deag en la ciudad de pastoreo, ya que es la que corresponde para la asistencia a mis padres y nunca esta ningun funcionario hasta la fecha, no importa el dia ni hora que acuda.</t>
  </si>
  <si>
    <r>
      <t xml:space="preserve">FINALIZADO. Informe AII Nro. , PLAZO TERMINADO CONFORME AL PTA.                          </t>
    </r>
    <r>
      <rPr>
        <b/>
        <sz val="10"/>
        <color theme="1"/>
        <rFont val="Calibri"/>
        <family val="2"/>
        <scheme val="minor"/>
      </rPr>
      <t>Nivel: 100, 200, 300, 500 (OBLIGACIONES PENDIENTES PAGO)</t>
    </r>
  </si>
  <si>
    <r>
      <t xml:space="preserve">SE TIENE PREVISTO LA REALIZACION DE UNA ACTIVIDAD POR SEMESTRE, CONFORME AL PTA, PARA ESTE 1ER. SEMESTRE SE ENCUENTRA EL INFORME FINALIZADO - INFORME AII NRO.  04/22. </t>
    </r>
    <r>
      <rPr>
        <b/>
        <sz val="10"/>
        <color theme="1"/>
        <rFont val="Calibri"/>
        <family val="2"/>
        <scheme val="minor"/>
      </rPr>
      <t>ACTIVO / PASIVO ( Analsisis a los estados de resultados y cuentas de orden)</t>
    </r>
  </si>
  <si>
    <r>
      <t xml:space="preserve"> FINALIZADO: Informe AII Nro.  5/2021 - conforme a los plazos establecidos en el PTA.-                                                                   </t>
    </r>
    <r>
      <rPr>
        <b/>
        <sz val="10"/>
        <color theme="1"/>
        <rFont val="Calibri"/>
        <family val="2"/>
        <scheme val="minor"/>
      </rPr>
      <t>EVALUACION ANUAL // NRM - MECIP:2015(Evaluacion al Sistema de Control Interno de la Institucion)</t>
    </r>
  </si>
  <si>
    <r>
      <t xml:space="preserve">CONFORME AL PTA, SE TIENE PREVISTO SU CULMINACION PARA EL 30/06/2022.  </t>
    </r>
    <r>
      <rPr>
        <b/>
        <sz val="10"/>
        <color theme="1"/>
        <rFont val="Calibri"/>
        <family val="2"/>
        <scheme val="minor"/>
      </rPr>
      <t>PROGRAMA NACIONAL DE FOMENTO PECUARIO  (Analizar el cumplimiento de objetivos)</t>
    </r>
  </si>
  <si>
    <r>
      <rPr>
        <b/>
        <sz val="10"/>
        <color theme="1"/>
        <rFont val="Calibri"/>
        <family val="2"/>
        <scheme val="minor"/>
      </rPr>
      <t>* Plan Operativo Institucional (POI) 2022</t>
    </r>
    <r>
      <rPr>
        <sz val="10"/>
        <color theme="1"/>
        <rFont val="Calibri"/>
        <family val="2"/>
        <scheme val="minor"/>
      </rPr>
      <t xml:space="preserve"> aprobado por Resolución MAG N° 438/2022, ajustado en concordancia con el Plan Financiero Institucional; y presentado a la Secretaria Técnica de Planificación del Desarrollo Económico y Social (STP) mediante  Nota  MAG Nº 262 de fecha 31 de marzo de 2022.
</t>
    </r>
    <r>
      <rPr>
        <b/>
        <sz val="10"/>
        <color theme="1"/>
        <rFont val="Calibri"/>
        <family val="2"/>
        <scheme val="minor"/>
      </rPr>
      <t xml:space="preserve">*Monitoreo de Planes (Plan de Acción): </t>
    </r>
    <r>
      <rPr>
        <sz val="10"/>
        <color theme="1"/>
        <rFont val="Calibri"/>
        <family val="2"/>
        <scheme val="minor"/>
      </rPr>
      <t xml:space="preserve">
Se realizó la Programación de metas fìsicas de bienes y servicios a nivel distrital en el módulo de Monitoreo de Planes (Plan de Acción) del Sistema de Planificacion por Resultados (SPR).</t>
    </r>
  </si>
  <si>
    <r>
      <rPr>
        <b/>
        <sz val="10"/>
        <color theme="1"/>
        <rFont val="Calibri"/>
        <family val="2"/>
        <scheme val="minor"/>
      </rPr>
      <t>*Visita Técnica y Capacitación, a funcionarios del MAG y Sistema MAG, en el Uruguay.</t>
    </r>
    <r>
      <rPr>
        <sz val="10"/>
        <color theme="1"/>
        <rFont val="Calibri"/>
        <family val="2"/>
        <scheme val="minor"/>
      </rPr>
      <t xml:space="preserve">  En el marco del Proyecto triangular entre Japón, Paraguay y Uruguay: “Desarrollo de la producción agrícola a través del sistema de riego y drenaje”, se realiza la visita técnica con el objetivo de: 
1- Adquirir conocimientos para generar el marco legal, políticas y estrategias nacionales necesarias para el fomento del desarrollo de la agricultura regada en el Paraguay. 
2- Adquirir conocimientos para fortalecer el marco institucional y organizacional adaptado al desarrollo del riego sostenible en el Paraguay. 
3- Adquirir conocimiento para fortalecer la investigación de la producción bajo el sistema de riego y drenaje en el Paraguay. 
4- Identificar buenas prácticas y lecciones aprendidas en la agricultura regada del Uruguay que sean aplicables en el Paraguay. </t>
    </r>
  </si>
  <si>
    <r>
      <rPr>
        <b/>
        <sz val="10"/>
        <color theme="1"/>
        <rFont val="Calibri"/>
        <family val="2"/>
        <scheme val="minor"/>
      </rPr>
      <t xml:space="preserve">7.1  </t>
    </r>
    <r>
      <rPr>
        <sz val="10"/>
        <color theme="1"/>
        <rFont val="Calibri"/>
        <family val="2"/>
        <scheme val="minor"/>
      </rPr>
      <t xml:space="preserve">La Dirección de Comercialización realiza asistencia técnica en capacitación a las organizaciones de productores de la agricultura familiar  con el objetivo de fortalecer sus capacidades en el área gestión de comercial.  Durante el primer trimestre del corriente año , la Dirección a través de sus áreas técnica, 1.645 productores han recibidos servicios por parte de la DC/MAG; de los cuales han sido capacitados  967  productores de la AF, de los departamentos de San Pedro, Cordillera, Guaira, Caaguazú, Itapúa, Paraguarí, Central, Alto Paraná y Canindeyú. Los mismos recibieron capacitaciones en temas como; planificación de la producción en función al mercado, manejo de información de mercado, manejo pos cosecha, comercialización conjunta, entre otros temas relacionado a mercadeo y comercialización. (Cuadro 1)                                                                                                                                                                                                                                                                                                                          </t>
    </r>
    <r>
      <rPr>
        <b/>
        <sz val="10"/>
        <color theme="1"/>
        <rFont val="Calibri"/>
        <family val="2"/>
        <scheme val="minor"/>
      </rPr>
      <t>7.2.</t>
    </r>
    <r>
      <rPr>
        <sz val="10"/>
        <color theme="1"/>
        <rFont val="Calibri"/>
        <family val="2"/>
        <scheme val="minor"/>
      </rPr>
      <t xml:space="preserve"> Esta dependencia además realiza asistencia en gestión comercial para la inserción efectiva de los productores de la AF a los mercado agropecuario. Mediante esta asistencia 678 productores han logrado insertarse en el mercado, los mismos comercializaron sus productos en los Centros de Comercialización del Abasto de Asunción – CECOPROA y del Abasto Norte en Limpio - CECOPROAAN, en las ferias agropecuarias, además de ser asistidos con la facilitación del transporte de sus productos hasta el lugar de comercialización. (Cuadro 2).                                                                                                                                                                                                                                                       </t>
    </r>
    <r>
      <rPr>
        <b/>
        <sz val="10"/>
        <color theme="1"/>
        <rFont val="Calibri"/>
        <family val="2"/>
        <scheme val="minor"/>
      </rPr>
      <t>7.3.</t>
    </r>
    <r>
      <rPr>
        <sz val="10"/>
        <color theme="1"/>
        <rFont val="Calibri"/>
        <family val="2"/>
        <scheme val="minor"/>
      </rPr>
      <t xml:space="preserve"> En cuanto a la comercialización en los circuitos cortos o ferias agropecuarias PERMANENTES, han participados 1.193 productores/as de la AF, de 66 organizaciones de productores de 13 Distritos de los Dpto. de San Pedro. Caaguazú, Caazapá y Central,  con un ingreso por comercialización de productos por valor  de 278.600.000 G, vendiéndose entre otros carne de cerdo, gallina casera, queso, aves, carne de cabra, oveja, tomates,  pimiento, cebolla, mandioca, maní,  maíz molida. choclo, poroto manteca, poroto peky, limones. naranja, verdeos en genera, otros. En las ferias OOCASIONALES se ha recaudado un total de 123.365.000 G.                                                                                                                                                                                                                                                                                                                    </t>
    </r>
    <r>
      <rPr>
        <b/>
        <sz val="10"/>
        <color theme="1"/>
        <rFont val="Calibri"/>
        <family val="2"/>
        <scheme val="minor"/>
      </rPr>
      <t>7.4.</t>
    </r>
    <r>
      <rPr>
        <sz val="10"/>
        <color theme="1"/>
        <rFont val="Calibri"/>
        <family val="2"/>
        <scheme val="minor"/>
      </rPr>
      <t xml:space="preserve"> En cuanto a servicio (5) de Transporte en el primer trimestre se ha transportado 18.500 kg de productos agropecuarios,  piña, melón y mandioca con la participación de 44 productores de la Agricultura Familiar de los distritos de Vaquería, Yhu, Santa Rosa del Aguaray, Santa Rosa del Mbutuy y Maracaná de los Dpto. de Caaguazú y San Pedro del Ycuamanduyu.                                                                                                                                                                                                                                                                                        </t>
    </r>
    <r>
      <rPr>
        <b/>
        <sz val="10"/>
        <color theme="1"/>
        <rFont val="Calibri"/>
        <family val="2"/>
        <scheme val="minor"/>
      </rPr>
      <t>7.5.</t>
    </r>
    <r>
      <rPr>
        <sz val="10"/>
        <color theme="1"/>
        <rFont val="Calibri"/>
        <family val="2"/>
        <scheme val="minor"/>
      </rPr>
      <t xml:space="preserve"> En relacion a los usuario que recben informaciones  de mercados agropecuarios se tiene, 1173  que reciben distintos tipos de boletines  de precios en forma diaria a traves de correo electronico,  o  via wasap; donde se  han suminstrados 237.798 boletines  en el primer trimestre (Boletin A, B, C, del Conso Sur, etc).                                                                                                                                                                                                                                                                   </t>
    </r>
    <r>
      <rPr>
        <b/>
        <sz val="10"/>
        <color theme="1"/>
        <rFont val="Calibri"/>
        <family val="2"/>
        <scheme val="minor"/>
      </rPr>
      <t>7.6.</t>
    </r>
    <r>
      <rPr>
        <sz val="10"/>
        <color theme="1"/>
        <rFont val="Calibri"/>
        <family val="2"/>
        <scheme val="minor"/>
      </rPr>
      <t xml:space="preserve"> En cuanto a los volúmenes de ventas y valor de la comercialización en el primer trimestre en CECOPROA y CECOPROAN, se puseden observar en los cuadros N° 3 y 4 respectivamente.        </t>
    </r>
  </si>
  <si>
    <t xml:space="preserve">Fueron registrados  10 idóneos  veterinarios, 7 zootecnistas (4 nuevos).   Tambièn fueron  registrados 3 apicultores y 8 apicultores habilitaron su colmenar.                                                                                                                                                                                                                                                         
 Se comercializaron:
•  13.576  alevines de tilapia (2 a 5 gr.)                                                                                                                                                                                                                                                                                                                                                                                                                                                                                                                                                                                                                                                                                                                                     
•  70.439 alevines de pacú                                                                                                                                                                                                                                                                                                                                              
•  130 juveniles de pacú                                                                                                                                                                                                                                                                                                                                                                                                                                                                                                                                                                                                              • 14.472 alevines de surubi                                                                                                                                                                                                                                                                                                                                                                                                                                                                                                                                                                                                • 659 juveniles de surubi - En los departamentos de Central, Cordillera, Paraguarí, San Pedro, Caaguazú, Guaira, Alto Paraná, Pte. Hayes y Boquerón.  
• Capacitaciòn en acuicultura a productores en el Centro Nacional de  Prdoducciòn de Alevines en manejo de peces, alimentaciòn y construcciòn de estanques realizada:  en el mes de marzo con la participación de 27 varones y 10  mujeres totalizando 37 productores capacitados en el trimestre. Pasantia de Estudiantes Universitarios de la  Universidad Nacional de Asunción (Ciencias Veterinarias y Agronomía), Universidad San Carlos Sede Central, Filial Eusebio Ayala, Filial Ita (Agronomía y Zootecnia) Universidad Nacional de Caaguazú, Filial Chore (Ciencias Veterinarias) Universidad Católica (Ciencias veterinarias) en el Centro Nacional de Producciòn de Alevines, las pasantias consisten en mantenimiento de estanques, preparaciòn de balanceado, alimentaciòn de matrices, limpieza de incubadora, cosecha de larvas de tilapia, transporte , aclimataciòn de larvas de tilapia, preparaciòn de estanques para producciòn de Cladosera, empaque para transporte de alevines  participaron de la pasantia 2 varones y 7 mujeres.   
En este primer trimestre fueron entregados proyectos  que fue financiado en el mes de diciembre 2021 a los comites en el departamento de Caaguazú en el distrito de Santa Rosa del  Mbutuy,  Comisión de Mujeres  Calle 20 San Isidro, beneficiando a 49 mujeres y 31 varones en total 115, en el departamento de Itapua en el distrito de Tomas Romero Pereira  a  los comités de Productores  Santa Rita, Asociación Mujeres Unidas para el Desarrollo,  beneficiando a 106 productores/as de los cuales 22 son varones y 84 mujeres                                                                                                                                                                                   En fecha siete (7) de marzo del presente año fue firmado un acuerdo de Cooperación Interinstitucional Publico Privado para el desarrollo de la Cadena de Valor Ovina con la Asociación Paraguaya de Criadores de Ovinos - APCO.
 En fecha 28 de marzo del prsente año fue realizada la Reunión Nacional de la Mesa Apicola en la ciudad de San Lorenzo con la participación de 35 productores apicolas de 15 departamentos del pais.                                                                                                                    Dentro de un trabajo coordinado entre el VICEMINISTERIO DE GANADERIA y  PROYECTO DE RESTAURACIÓN DE LOS SISTEMAS DE PRODUCCIÓN DE LA AGRICULTURA FAMILIAR (RESIPROAF), fueron adquiridos por RESIPROAF balanceados y distribuidos por el VMG a  productores que fueron beneficiados por proyectos financiados por el VMG/PRONAFOPE, en total fueron distribuidos: 31.800 kilos (795 bolsas de 40 kilos c/u)  balanceado para ganado vacuno, 42.000 kilos (1.680 bolsas de 25kglos c/u) balanceados para aves tipo iniciador, 45.000 kilos (1.800 bolsas de 25 kg c/u) balanceados para aves tipo crecimiento, 30.975 kilos (1.239 bolsas de 25 kg. c/u) balanceados para porcino tipo crecimiento y 31.000 kilos(1.240 bolsas de 25 kg. c/u) balanceado concentrado para porcino.                                                                                                                                                                                                                                                                                                        </t>
  </si>
  <si>
    <r>
      <t xml:space="preserve">CONFORME AL PTA, SE TIENE PREVISTO SU CULMINACION PARA EL 30/06/2022.  </t>
    </r>
    <r>
      <rPr>
        <b/>
        <sz val="10"/>
        <color theme="1"/>
        <rFont val="Calibri"/>
        <family val="2"/>
        <scheme val="minor"/>
      </rPr>
      <t>DEPARTAMENTO DE TRANSPORTE  (Verificacion parque automotor y robros 300 y 500)</t>
    </r>
  </si>
  <si>
    <r>
      <t>CONFORME A PTA SE TIENE PREVISTO PARA EL EJERCICIO, DOS ACTIVIDADES INFORME FINALIZADO: 1er. Semestre - INFORME AII NRO.</t>
    </r>
    <r>
      <rPr>
        <b/>
        <sz val="10"/>
        <color theme="1"/>
        <rFont val="Calibri"/>
        <family val="2"/>
        <scheme val="minor"/>
      </rPr>
      <t xml:space="preserve"> AUDITORIA DE CUMPLIMIENTO  (Verificacion y evaluacion del cumplimiento ART. 41 de la ley 2051- Contrataciones Públicas)</t>
    </r>
  </si>
  <si>
    <r>
      <t xml:space="preserve">CONFORME AL PTA, SE TIENE PREVISTO SU CULMINACION PARA EL 30/06/2022. </t>
    </r>
    <r>
      <rPr>
        <b/>
        <sz val="10"/>
        <color theme="1"/>
        <rFont val="Calibri"/>
        <family val="2"/>
        <scheme val="minor"/>
      </rPr>
      <t>PIMA  (Analizar cumplimiento de objetivos)</t>
    </r>
  </si>
  <si>
    <r>
      <t xml:space="preserve">CONFORME AL PTA, SE TIENE PREVISTO SU CULMINACION PARA EL 30/06/2022. </t>
    </r>
    <r>
      <rPr>
        <b/>
        <sz val="10"/>
        <color theme="1"/>
        <rFont val="Calibri"/>
        <family val="2"/>
        <scheme val="minor"/>
      </rPr>
      <t xml:space="preserve">ACTIVO (DISPONIBILIDADES, SALDOS CUENTAS ADM)  </t>
    </r>
    <r>
      <rPr>
        <sz val="10"/>
        <color theme="1"/>
        <rFont val="Calibri"/>
        <family val="2"/>
        <scheme val="minor"/>
      </rPr>
      <t xml:space="preserve">                  </t>
    </r>
  </si>
  <si>
    <r>
      <rPr>
        <sz val="10"/>
        <rFont val="Calibri"/>
        <family val="2"/>
        <scheme val="minor"/>
      </rPr>
      <t>Plan Estratégico Institucional 2021-2023</t>
    </r>
    <r>
      <rPr>
        <u/>
        <sz val="10"/>
        <color theme="10"/>
        <rFont val="Calibri"/>
        <family val="2"/>
        <scheme val="minor"/>
      </rPr>
      <t xml:space="preserve"> (Ver)</t>
    </r>
  </si>
  <si>
    <r>
      <rPr>
        <sz val="10"/>
        <rFont val="Calibri"/>
        <family val="2"/>
        <scheme val="minor"/>
      </rPr>
      <t xml:space="preserve">Plan Operativo Institucional 2021. </t>
    </r>
    <r>
      <rPr>
        <u/>
        <sz val="10"/>
        <color theme="10"/>
        <rFont val="Calibri"/>
        <family val="2"/>
        <scheme val="minor"/>
      </rPr>
      <t>(Ver)</t>
    </r>
  </si>
  <si>
    <r>
      <rPr>
        <sz val="10"/>
        <rFont val="Calibri"/>
        <family val="2"/>
        <scheme val="minor"/>
      </rPr>
      <t xml:space="preserve">Plan Nacional de Desarrollo 2030. Secretaría Técnica de Planificación </t>
    </r>
    <r>
      <rPr>
        <u/>
        <sz val="10"/>
        <color theme="10"/>
        <rFont val="Calibri"/>
        <family val="2"/>
        <scheme val="minor"/>
      </rPr>
      <t>(ver).</t>
    </r>
  </si>
  <si>
    <r>
      <rPr>
        <sz val="10"/>
        <rFont val="Calibri"/>
        <family val="2"/>
        <scheme val="minor"/>
      </rPr>
      <t>ODS (Objetivos de Desarrollo Social). Organización de las Naciones Unidas</t>
    </r>
    <r>
      <rPr>
        <u/>
        <sz val="10"/>
        <color theme="10"/>
        <rFont val="Calibri"/>
        <family val="2"/>
        <scheme val="minor"/>
      </rPr>
      <t xml:space="preserve"> (ver).</t>
    </r>
  </si>
  <si>
    <t>4.4 Acta Recepción Definitiva de Obra</t>
  </si>
  <si>
    <t>4.4 Resolucion 302 Recep Definitiva de Obra</t>
  </si>
  <si>
    <t>4.6 Asesorias  - Marzo 2022</t>
  </si>
  <si>
    <t>4.6 Asesorias Enero -2022</t>
  </si>
  <si>
    <t>4.6 Asesorias Febrero- 2022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</si>
</sst>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 #,##0_ ;_ * \-#,##0_ ;_ * &quot;-&quot;_ ;_ @_ "/>
    <numFmt numFmtId="43" formatCode="_ * #,##0.00_ ;_ * \-#,##0.00_ ;_ * &quot;-&quot;??_ ;_ @_ "/>
    <numFmt numFmtId="164" formatCode="_-* #,##0.00\ _€_-;\-* #,##0.00\ _€_-;_-* &quot;-&quot;??\ _€_-;_-@_-"/>
    <numFmt numFmtId="165" formatCode="_-* #,##0\ _€_-;\-* #,##0\ _€_-;_-* &quot;-&quot;??\ _€_-;_-@_-"/>
    <numFmt numFmtId="166" formatCode="_-* #,##0.00_-;\-* #,##0.00_-;_-* &quot;-&quot;??_-;_-@_-"/>
    <numFmt numFmtId="167" formatCode="_-* #,##0_-;\-* #,##0_-;_-* &quot;-&quot;??_-;_-@_-"/>
    <numFmt numFmtId="168" formatCode="_(* #,##0_);_(* \(#,##0\);_(* &quot;-&quot;_);_(@_)"/>
    <numFmt numFmtId="169" formatCode="_(* #,##0.00_);_(* \(#,##0.00\);_(* &quot;-&quot;??_);_(@_)"/>
  </numFmts>
  <fonts count="47">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4"/>
      <color theme="1"/>
      <name val="Calibri"/>
      <family val="2"/>
    </font>
    <font>
      <b/>
      <u/>
      <sz val="18"/>
      <color theme="1"/>
      <name val="Calibri"/>
      <family val="2"/>
    </font>
    <font>
      <b/>
      <sz val="14"/>
      <color theme="1"/>
      <name val="Calibri"/>
      <family val="2"/>
      <scheme val="minor"/>
    </font>
    <font>
      <sz val="15"/>
      <color theme="1"/>
      <name val="Calibri"/>
      <family val="2"/>
      <scheme val="minor"/>
    </font>
    <font>
      <b/>
      <u/>
      <sz val="12"/>
      <color theme="1"/>
      <name val="Calibri"/>
      <family val="2"/>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b/>
      <u/>
      <sz val="13"/>
      <color theme="1"/>
      <name val="Calibri"/>
      <family val="2"/>
      <scheme val="minor"/>
    </font>
    <font>
      <sz val="8"/>
      <name val="Calibri"/>
      <family val="2"/>
      <scheme val="minor"/>
    </font>
    <font>
      <sz val="10"/>
      <color theme="1"/>
      <name val="Calibri"/>
      <family val="2"/>
      <scheme val="minor"/>
    </font>
    <font>
      <sz val="10"/>
      <color theme="1"/>
      <name val="Calibri"/>
      <family val="2"/>
    </font>
    <font>
      <u/>
      <sz val="11"/>
      <color theme="10"/>
      <name val="Calibri"/>
      <family val="2"/>
      <scheme val="minor"/>
    </font>
    <font>
      <b/>
      <u/>
      <sz val="12"/>
      <name val="Calibri"/>
      <family val="2"/>
      <scheme val="minor"/>
    </font>
    <font>
      <sz val="8"/>
      <color theme="1"/>
      <name val="Calibri"/>
      <family val="2"/>
      <scheme val="minor"/>
    </font>
    <font>
      <sz val="11"/>
      <color theme="1"/>
      <name val="Calibri"/>
      <family val="2"/>
      <scheme val="minor"/>
    </font>
    <font>
      <b/>
      <u/>
      <sz val="11"/>
      <color theme="1"/>
      <name val="Calibri"/>
      <family val="2"/>
      <scheme val="minor"/>
    </font>
    <font>
      <u/>
      <sz val="10"/>
      <color theme="10"/>
      <name val="Calibri"/>
      <family val="2"/>
      <scheme val="minor"/>
    </font>
    <font>
      <b/>
      <sz val="9"/>
      <color theme="1"/>
      <name val="Calibri"/>
      <family val="2"/>
      <scheme val="minor"/>
    </font>
    <font>
      <sz val="9"/>
      <color theme="1"/>
      <name val="Calibri"/>
      <family val="2"/>
      <scheme val="minor"/>
    </font>
    <font>
      <sz val="9"/>
      <name val="Calibri"/>
      <family val="2"/>
      <scheme val="minor"/>
    </font>
    <font>
      <sz val="10"/>
      <name val="Arial"/>
      <family val="2"/>
    </font>
    <font>
      <b/>
      <sz val="9"/>
      <name val="Calibri"/>
      <family val="2"/>
      <scheme val="minor"/>
    </font>
    <font>
      <u/>
      <sz val="11"/>
      <color rgb="FF0000FF"/>
      <name val="Calibri"/>
      <family val="2"/>
      <scheme val="minor"/>
    </font>
    <font>
      <u/>
      <sz val="10"/>
      <color theme="10"/>
      <name val="Arial"/>
      <family val="2"/>
    </font>
    <font>
      <b/>
      <sz val="10"/>
      <color theme="1"/>
      <name val="Calibri"/>
      <family val="2"/>
      <scheme val="minor"/>
    </font>
    <font>
      <sz val="10"/>
      <name val="Calibri"/>
      <family val="2"/>
      <scheme val="minor"/>
    </font>
    <font>
      <sz val="10"/>
      <color rgb="FF00000A"/>
      <name val="Calibri"/>
      <family val="2"/>
      <scheme val="minor"/>
    </font>
    <font>
      <b/>
      <u/>
      <sz val="10"/>
      <color theme="1"/>
      <name val="Calibri"/>
      <family val="2"/>
    </font>
    <font>
      <b/>
      <sz val="10"/>
      <color theme="1"/>
      <name val="Calibri"/>
      <family val="2"/>
    </font>
    <font>
      <b/>
      <u/>
      <sz val="11"/>
      <color theme="1"/>
      <name val="Calibri"/>
      <family val="2"/>
    </font>
    <font>
      <b/>
      <u/>
      <sz val="12"/>
      <color theme="1"/>
      <name val="Calibri"/>
      <family val="2"/>
      <scheme val="minor"/>
    </font>
    <font>
      <b/>
      <u/>
      <sz val="10"/>
      <color theme="1"/>
      <name val="Calibri"/>
      <family val="2"/>
      <scheme val="minor"/>
    </font>
    <font>
      <b/>
      <u/>
      <sz val="9"/>
      <color theme="1"/>
      <name val="Calibri"/>
      <family val="2"/>
      <scheme val="minor"/>
    </font>
    <font>
      <b/>
      <sz val="11"/>
      <color theme="1"/>
      <name val="Calibri"/>
      <family val="2"/>
    </font>
    <font>
      <b/>
      <i/>
      <u/>
      <sz val="10"/>
      <color theme="1"/>
      <name val="Calibri"/>
      <family val="2"/>
      <scheme val="minor"/>
    </font>
    <font>
      <b/>
      <sz val="10"/>
      <name val="Times New Roman"/>
      <family val="1"/>
    </font>
    <font>
      <sz val="10"/>
      <name val="Times New Roman"/>
      <family val="1"/>
    </font>
    <font>
      <b/>
      <u/>
      <sz val="12"/>
      <color theme="10"/>
      <name val="Calibri"/>
      <family val="2"/>
      <scheme val="minor"/>
    </font>
    <font>
      <b/>
      <u/>
      <sz val="11"/>
      <color theme="10"/>
      <name val="Calibri"/>
      <family val="2"/>
      <scheme val="minor"/>
    </font>
    <font>
      <b/>
      <u/>
      <sz val="16"/>
      <name val="Calibri"/>
      <family val="2"/>
    </font>
  </fonts>
  <fills count="8">
    <fill>
      <patternFill patternType="none"/>
    </fill>
    <fill>
      <patternFill patternType="gray125"/>
    </fill>
    <fill>
      <patternFill patternType="solid">
        <fgColor theme="5" tint="-0.249977111117893"/>
        <bgColor indexed="64"/>
      </patternFill>
    </fill>
    <fill>
      <patternFill patternType="solid">
        <fgColor theme="5"/>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39997558519241921"/>
        <bgColor indexed="64"/>
      </patternFill>
    </fill>
    <fill>
      <patternFill patternType="solid">
        <fgColor theme="5" tint="0.59999389629810485"/>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auto="1"/>
      </right>
      <top style="thin">
        <color auto="1"/>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auto="1"/>
      </top>
      <bottom/>
      <diagonal/>
    </border>
    <border>
      <left style="thin">
        <color auto="1"/>
      </left>
      <right style="thin">
        <color auto="1"/>
      </right>
      <top/>
      <bottom/>
      <diagonal/>
    </border>
  </borders>
  <cellStyleXfs count="72">
    <xf numFmtId="0" fontId="0" fillId="0" borderId="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43" fontId="21" fillId="0" borderId="0" applyFont="0" applyFill="0" applyBorder="0" applyAlignment="0" applyProtection="0"/>
    <xf numFmtId="41" fontId="21" fillId="0" borderId="0" applyFont="0" applyFill="0" applyBorder="0" applyAlignment="0" applyProtection="0"/>
    <xf numFmtId="9" fontId="21" fillId="0" borderId="0" applyFont="0" applyFill="0" applyBorder="0" applyAlignment="0" applyProtection="0"/>
    <xf numFmtId="0" fontId="2" fillId="0" borderId="0">
      <alignment vertical="center"/>
    </xf>
    <xf numFmtId="166" fontId="2" fillId="0" borderId="0" applyFont="0" applyFill="0" applyBorder="0" applyAlignment="0" applyProtection="0">
      <alignment vertical="center"/>
    </xf>
    <xf numFmtId="166" fontId="2" fillId="0" borderId="0" applyFont="0" applyFill="0" applyBorder="0" applyAlignment="0" applyProtection="0"/>
    <xf numFmtId="9" fontId="2" fillId="0" borderId="0" applyFont="0" applyFill="0" applyBorder="0" applyAlignment="0" applyProtection="0"/>
    <xf numFmtId="169" fontId="2" fillId="0" borderId="0" applyFont="0" applyFill="0" applyBorder="0" applyAlignment="0" applyProtection="0"/>
    <xf numFmtId="0" fontId="2" fillId="0" borderId="0">
      <alignment vertical="center"/>
    </xf>
    <xf numFmtId="0" fontId="27" fillId="0" borderId="0" applyNumberFormat="0" applyFont="0" applyFill="0" applyBorder="0" applyAlignment="0" applyProtection="0"/>
    <xf numFmtId="166" fontId="2" fillId="0" borderId="0" applyFont="0" applyFill="0" applyBorder="0" applyAlignment="0" applyProtection="0">
      <alignment vertical="center"/>
    </xf>
    <xf numFmtId="169" fontId="2" fillId="0" borderId="0" applyFont="0" applyFill="0" applyBorder="0" applyAlignment="0" applyProtection="0"/>
    <xf numFmtId="169" fontId="2" fillId="0" borderId="0" applyFont="0" applyFill="0" applyBorder="0" applyAlignment="0" applyProtection="0"/>
    <xf numFmtId="0" fontId="2" fillId="0" borderId="0">
      <alignment vertical="center"/>
    </xf>
    <xf numFmtId="41" fontId="2" fillId="0" borderId="0" applyFont="0" applyFill="0" applyBorder="0" applyAlignment="0" applyProtection="0"/>
    <xf numFmtId="0" fontId="2" fillId="0" borderId="0">
      <alignment vertical="center"/>
    </xf>
    <xf numFmtId="169" fontId="2" fillId="0" borderId="0" applyFont="0" applyFill="0" applyBorder="0" applyAlignment="0" applyProtection="0"/>
    <xf numFmtId="166" fontId="2" fillId="0" borderId="0" applyFont="0" applyFill="0" applyBorder="0" applyAlignment="0" applyProtection="0">
      <alignment vertical="center"/>
    </xf>
    <xf numFmtId="0" fontId="2" fillId="0" borderId="0">
      <alignment vertical="center"/>
    </xf>
    <xf numFmtId="166" fontId="2" fillId="0" borderId="0" applyFont="0" applyFill="0" applyBorder="0" applyAlignment="0" applyProtection="0">
      <alignment vertical="center"/>
    </xf>
    <xf numFmtId="169"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0" fontId="2" fillId="0" borderId="0">
      <alignment vertical="center"/>
    </xf>
    <xf numFmtId="169" fontId="2" fillId="0" borderId="0" applyFont="0" applyFill="0" applyBorder="0" applyAlignment="0" applyProtection="0"/>
    <xf numFmtId="169" fontId="2" fillId="0" borderId="0" applyFont="0" applyFill="0" applyBorder="0" applyAlignment="0" applyProtection="0"/>
    <xf numFmtId="166" fontId="2" fillId="0" borderId="0" applyFont="0" applyFill="0" applyBorder="0" applyAlignment="0" applyProtection="0">
      <alignment vertical="center"/>
    </xf>
    <xf numFmtId="0" fontId="2" fillId="0" borderId="0">
      <alignment vertical="center"/>
    </xf>
    <xf numFmtId="166" fontId="2" fillId="0" borderId="0" applyFont="0" applyFill="0" applyBorder="0" applyAlignment="0" applyProtection="0">
      <alignment vertical="center"/>
    </xf>
    <xf numFmtId="169" fontId="2" fillId="0" borderId="0" applyFont="0" applyFill="0" applyBorder="0" applyAlignment="0" applyProtection="0"/>
    <xf numFmtId="41" fontId="2" fillId="0" borderId="0" applyFont="0" applyFill="0" applyBorder="0" applyAlignment="0" applyProtection="0"/>
    <xf numFmtId="43" fontId="2" fillId="0" borderId="0" applyFont="0" applyFill="0" applyBorder="0" applyAlignment="0" applyProtection="0"/>
    <xf numFmtId="169"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center"/>
    </xf>
    <xf numFmtId="9" fontId="2" fillId="0" borderId="0" applyFont="0" applyFill="0" applyBorder="0" applyAlignment="0" applyProtection="0"/>
    <xf numFmtId="0" fontId="2" fillId="0" borderId="0">
      <alignment vertical="center"/>
    </xf>
    <xf numFmtId="0" fontId="29" fillId="0" borderId="0" applyNumberFormat="0" applyFill="0" applyBorder="0" applyAlignment="0" applyProtection="0">
      <alignment vertical="center"/>
    </xf>
    <xf numFmtId="0" fontId="2" fillId="0" borderId="0">
      <alignment vertical="center"/>
    </xf>
    <xf numFmtId="0" fontId="2" fillId="0" borderId="0">
      <alignment vertical="center"/>
    </xf>
    <xf numFmtId="166" fontId="2" fillId="0" borderId="0" applyFont="0" applyFill="0" applyBorder="0" applyAlignment="0" applyProtection="0">
      <alignment vertical="center"/>
    </xf>
    <xf numFmtId="0" fontId="2" fillId="0" borderId="0">
      <alignment vertical="center"/>
    </xf>
    <xf numFmtId="169" fontId="2" fillId="0" borderId="0" applyFont="0" applyFill="0" applyBorder="0" applyAlignment="0" applyProtection="0"/>
    <xf numFmtId="168" fontId="2" fillId="0" borderId="0" applyFont="0" applyFill="0" applyBorder="0" applyAlignment="0" applyProtection="0"/>
    <xf numFmtId="0" fontId="2" fillId="0" borderId="0">
      <alignment vertical="center"/>
    </xf>
    <xf numFmtId="0" fontId="2" fillId="0" borderId="0">
      <alignment vertical="center"/>
    </xf>
    <xf numFmtId="0" fontId="2" fillId="0" borderId="0">
      <alignment vertical="center"/>
    </xf>
    <xf numFmtId="164" fontId="2" fillId="0" borderId="0" applyFont="0" applyFill="0" applyBorder="0" applyAlignment="0" applyProtection="0"/>
    <xf numFmtId="164" fontId="2" fillId="0" borderId="0" applyFont="0" applyFill="0" applyBorder="0" applyAlignment="0" applyProtection="0"/>
    <xf numFmtId="0" fontId="2" fillId="0" borderId="0">
      <alignment vertical="center"/>
    </xf>
    <xf numFmtId="0" fontId="2" fillId="0" borderId="0">
      <alignment vertical="center"/>
    </xf>
    <xf numFmtId="166" fontId="2" fillId="0" borderId="0" applyFont="0" applyFill="0" applyBorder="0" applyAlignment="0" applyProtection="0">
      <alignment vertical="center"/>
    </xf>
    <xf numFmtId="0" fontId="2" fillId="0" borderId="0">
      <alignment vertical="center"/>
    </xf>
    <xf numFmtId="0" fontId="2" fillId="0" borderId="0">
      <alignment vertical="center"/>
    </xf>
    <xf numFmtId="41"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169" fontId="2" fillId="0" borderId="0" applyFont="0" applyFill="0" applyBorder="0" applyAlignment="0" applyProtection="0"/>
    <xf numFmtId="0" fontId="30" fillId="0" borderId="0" applyNumberFormat="0" applyFill="0" applyBorder="0" applyAlignment="0" applyProtection="0"/>
    <xf numFmtId="169" fontId="2" fillId="0" borderId="0" applyFont="0" applyFill="0" applyBorder="0" applyAlignment="0" applyProtection="0"/>
    <xf numFmtId="0" fontId="2" fillId="0" borderId="0">
      <alignment vertical="center"/>
    </xf>
    <xf numFmtId="41" fontId="2" fillId="0" borderId="0" applyFont="0" applyFill="0" applyBorder="0" applyAlignment="0" applyProtection="0"/>
    <xf numFmtId="41" fontId="2" fillId="0" borderId="0" applyFont="0" applyFill="0" applyBorder="0" applyAlignment="0" applyProtection="0"/>
    <xf numFmtId="9" fontId="2" fillId="0" borderId="0" applyFont="0" applyFill="0" applyBorder="0" applyAlignment="0" applyProtection="0"/>
    <xf numFmtId="169" fontId="2" fillId="0" borderId="0" applyFont="0" applyFill="0" applyBorder="0" applyAlignment="0" applyProtection="0"/>
    <xf numFmtId="0" fontId="1" fillId="0" borderId="0">
      <alignment vertical="center"/>
    </xf>
  </cellStyleXfs>
  <cellXfs count="343">
    <xf numFmtId="0" fontId="0" fillId="0" borderId="0" xfId="0">
      <alignment vertical="center"/>
    </xf>
    <xf numFmtId="0" fontId="4" fillId="0" borderId="0" xfId="0" applyFont="1">
      <alignment vertical="center"/>
    </xf>
    <xf numFmtId="0" fontId="7" fillId="4" borderId="0" xfId="0" applyFont="1" applyFill="1">
      <alignment vertical="center"/>
    </xf>
    <xf numFmtId="0" fontId="10" fillId="4" borderId="0" xfId="0" applyFont="1" applyFill="1">
      <alignment vertical="center"/>
    </xf>
    <xf numFmtId="0" fontId="10" fillId="0" borderId="0" xfId="0" applyFont="1">
      <alignment vertical="center"/>
    </xf>
    <xf numFmtId="0" fontId="10" fillId="0" borderId="0" xfId="0" applyFont="1" applyFill="1">
      <alignment vertical="center"/>
    </xf>
    <xf numFmtId="0" fontId="11" fillId="0" borderId="0" xfId="0" applyFont="1">
      <alignment vertical="center"/>
    </xf>
    <xf numFmtId="0" fontId="13" fillId="0" borderId="0" xfId="0" applyFont="1">
      <alignment vertical="center"/>
    </xf>
    <xf numFmtId="0" fontId="10" fillId="0" borderId="0" xfId="0" applyFont="1" applyAlignment="1">
      <alignment horizontal="center" vertical="center"/>
    </xf>
    <xf numFmtId="0" fontId="11" fillId="5" borderId="0" xfId="0" applyFont="1" applyFill="1" applyBorder="1" applyAlignment="1">
      <alignment horizontal="center" vertical="center"/>
    </xf>
    <xf numFmtId="0" fontId="10" fillId="5" borderId="0" xfId="0" applyFont="1" applyFill="1">
      <alignment vertical="center"/>
    </xf>
    <xf numFmtId="0" fontId="0" fillId="5" borderId="0" xfId="0" applyFill="1">
      <alignment vertical="center"/>
    </xf>
    <xf numFmtId="0" fontId="13" fillId="4" borderId="1" xfId="0" applyFont="1" applyFill="1" applyBorder="1" applyAlignment="1">
      <alignment horizontal="center" vertical="top" wrapText="1"/>
    </xf>
    <xf numFmtId="0" fontId="10" fillId="5" borderId="0" xfId="0" applyFont="1" applyFill="1" applyBorder="1">
      <alignment vertical="center"/>
    </xf>
    <xf numFmtId="0" fontId="6" fillId="0" borderId="0" xfId="0" applyFont="1" applyFill="1" applyBorder="1" applyAlignment="1">
      <alignment vertical="center"/>
    </xf>
    <xf numFmtId="0" fontId="8" fillId="0" borderId="0" xfId="0" applyFont="1" applyFill="1" applyBorder="1">
      <alignment vertical="center"/>
    </xf>
    <xf numFmtId="0" fontId="10" fillId="0" borderId="0" xfId="0" applyFont="1" applyFill="1" applyBorder="1">
      <alignment vertical="center"/>
    </xf>
    <xf numFmtId="0" fontId="10" fillId="0" borderId="0" xfId="0" applyFont="1" applyFill="1" applyBorder="1" applyAlignment="1">
      <alignment vertical="center"/>
    </xf>
    <xf numFmtId="0" fontId="11" fillId="0" borderId="0" xfId="0" applyFont="1" applyFill="1" applyBorder="1">
      <alignment vertical="center"/>
    </xf>
    <xf numFmtId="0" fontId="12" fillId="2" borderId="1" xfId="0" applyFont="1" applyFill="1" applyBorder="1" applyAlignment="1">
      <alignment horizontal="justify" vertical="top" wrapText="1"/>
    </xf>
    <xf numFmtId="0" fontId="10" fillId="5" borderId="4" xfId="0" applyFont="1" applyFill="1" applyBorder="1" applyAlignment="1">
      <alignment horizontal="center" vertical="center"/>
    </xf>
    <xf numFmtId="0" fontId="11" fillId="0" borderId="0" xfId="0" applyFont="1" applyFill="1" applyBorder="1" applyAlignment="1">
      <alignment horizontal="center" vertical="center"/>
    </xf>
    <xf numFmtId="0" fontId="0" fillId="5" borderId="0" xfId="0" applyFill="1" applyBorder="1">
      <alignment vertical="center"/>
    </xf>
    <xf numFmtId="0" fontId="10" fillId="5" borderId="0" xfId="0" applyFont="1" applyFill="1" applyBorder="1" applyAlignment="1">
      <alignment horizontal="center" vertical="center"/>
    </xf>
    <xf numFmtId="0" fontId="16" fillId="4" borderId="0" xfId="0" applyFont="1" applyFill="1">
      <alignment vertical="center"/>
    </xf>
    <xf numFmtId="0" fontId="17" fillId="4" borderId="1" xfId="0" applyFont="1" applyFill="1" applyBorder="1" applyAlignment="1">
      <alignment vertical="center" wrapText="1"/>
    </xf>
    <xf numFmtId="0" fontId="3" fillId="0" borderId="0" xfId="0" applyFont="1">
      <alignment vertical="center"/>
    </xf>
    <xf numFmtId="0" fontId="16" fillId="4" borderId="21" xfId="0" applyFont="1" applyFill="1" applyBorder="1">
      <alignment vertical="center"/>
    </xf>
    <xf numFmtId="0" fontId="16" fillId="4" borderId="18" xfId="0" applyFont="1" applyFill="1" applyBorder="1">
      <alignment vertical="center"/>
    </xf>
    <xf numFmtId="0" fontId="16" fillId="4" borderId="1" xfId="0" applyFont="1" applyFill="1" applyBorder="1" applyAlignment="1">
      <alignment vertical="center" wrapText="1"/>
    </xf>
    <xf numFmtId="0" fontId="16" fillId="4" borderId="1" xfId="0" applyFont="1" applyFill="1" applyBorder="1" applyAlignment="1">
      <alignment horizontal="center" vertical="center"/>
    </xf>
    <xf numFmtId="9" fontId="16" fillId="4" borderId="1" xfId="0" applyNumberFormat="1" applyFont="1" applyFill="1" applyBorder="1" applyAlignment="1">
      <alignment horizontal="center" vertical="center"/>
    </xf>
    <xf numFmtId="0" fontId="16" fillId="4" borderId="1" xfId="0" applyFont="1" applyFill="1" applyBorder="1" applyAlignment="1">
      <alignment horizontal="left" vertical="top" wrapText="1"/>
    </xf>
    <xf numFmtId="3" fontId="16" fillId="4" borderId="1" xfId="0" applyNumberFormat="1" applyFont="1" applyFill="1" applyBorder="1" applyAlignment="1">
      <alignment horizontal="center" vertical="center"/>
    </xf>
    <xf numFmtId="10" fontId="16" fillId="4" borderId="1" xfId="5" applyNumberFormat="1" applyFont="1" applyFill="1" applyBorder="1" applyAlignment="1">
      <alignment horizontal="center" vertical="center"/>
    </xf>
    <xf numFmtId="0" fontId="14" fillId="3" borderId="7" xfId="0" applyFont="1" applyFill="1" applyBorder="1" applyAlignment="1">
      <alignment horizontal="center" vertical="center"/>
    </xf>
    <xf numFmtId="0" fontId="14" fillId="3" borderId="3" xfId="0" applyFont="1" applyFill="1" applyBorder="1" applyAlignment="1">
      <alignment horizontal="center" vertical="center"/>
    </xf>
    <xf numFmtId="0" fontId="22" fillId="3" borderId="2" xfId="0" applyFont="1" applyFill="1" applyBorder="1" applyAlignment="1">
      <alignment horizontal="left" vertical="center"/>
    </xf>
    <xf numFmtId="0" fontId="4" fillId="4" borderId="1" xfId="0" applyFont="1" applyFill="1" applyBorder="1" applyAlignment="1">
      <alignment horizontal="center" vertical="center"/>
    </xf>
    <xf numFmtId="0" fontId="16" fillId="4" borderId="1" xfId="6" applyFont="1" applyFill="1" applyBorder="1" applyAlignment="1">
      <alignment vertical="center" wrapText="1"/>
    </xf>
    <xf numFmtId="3" fontId="16" fillId="4" borderId="1" xfId="6" applyNumberFormat="1" applyFont="1" applyFill="1" applyBorder="1" applyAlignment="1">
      <alignment horizontal="center" vertical="center"/>
    </xf>
    <xf numFmtId="0" fontId="16" fillId="4" borderId="1" xfId="6" applyFont="1" applyFill="1" applyBorder="1" applyAlignment="1">
      <alignment horizontal="center" vertical="center"/>
    </xf>
    <xf numFmtId="0" fontId="16" fillId="4" borderId="1" xfId="6" applyFont="1" applyFill="1" applyBorder="1" applyAlignment="1">
      <alignment horizontal="left" vertical="top" wrapText="1"/>
    </xf>
    <xf numFmtId="0" fontId="16" fillId="4" borderId="1" xfId="6" applyFont="1" applyFill="1" applyBorder="1" applyAlignment="1">
      <alignment horizontal="center" vertical="center" wrapText="1"/>
    </xf>
    <xf numFmtId="167" fontId="16" fillId="4" borderId="1" xfId="8" applyNumberFormat="1" applyFont="1" applyFill="1" applyBorder="1" applyAlignment="1">
      <alignment horizontal="center" vertical="center"/>
    </xf>
    <xf numFmtId="9" fontId="16" fillId="4" borderId="1" xfId="9" applyFont="1" applyFill="1" applyBorder="1" applyAlignment="1">
      <alignment horizontal="center" vertical="center"/>
    </xf>
    <xf numFmtId="0" fontId="23" fillId="4" borderId="1" xfId="1" applyFont="1" applyFill="1" applyBorder="1" applyAlignment="1">
      <alignment vertical="center" wrapText="1"/>
    </xf>
    <xf numFmtId="9" fontId="16" fillId="4" borderId="1" xfId="9" applyFont="1" applyFill="1" applyBorder="1" applyAlignment="1">
      <alignment horizontal="center" vertical="center" wrapText="1"/>
    </xf>
    <xf numFmtId="3" fontId="16" fillId="4" borderId="1" xfId="6" applyNumberFormat="1" applyFont="1" applyFill="1" applyBorder="1">
      <alignment vertical="center"/>
    </xf>
    <xf numFmtId="0" fontId="20" fillId="4" borderId="1" xfId="0" applyFont="1" applyFill="1" applyBorder="1" applyAlignment="1">
      <alignment vertical="center" wrapText="1"/>
    </xf>
    <xf numFmtId="0" fontId="4" fillId="5" borderId="0" xfId="0" applyFont="1" applyFill="1" applyBorder="1" applyAlignment="1">
      <alignment vertical="top"/>
    </xf>
    <xf numFmtId="0" fontId="19" fillId="5" borderId="0" xfId="1" applyFont="1" applyFill="1" applyBorder="1" applyAlignment="1">
      <alignment vertical="top"/>
    </xf>
    <xf numFmtId="9" fontId="16" fillId="4" borderId="1" xfId="6" applyNumberFormat="1" applyFont="1" applyFill="1" applyBorder="1" applyAlignment="1">
      <alignment horizontal="center" vertical="center"/>
    </xf>
    <xf numFmtId="0" fontId="17"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0" fontId="16" fillId="4" borderId="0" xfId="0" applyFont="1" applyFill="1" applyBorder="1" applyAlignment="1">
      <alignment horizontal="center" vertical="center"/>
    </xf>
    <xf numFmtId="0" fontId="31" fillId="4" borderId="1" xfId="0" applyFont="1" applyFill="1" applyBorder="1">
      <alignment vertical="center"/>
    </xf>
    <xf numFmtId="0" fontId="31" fillId="4" borderId="1" xfId="0" applyFont="1" applyFill="1" applyBorder="1" applyAlignment="1">
      <alignment horizontal="center" vertical="center" wrapText="1"/>
    </xf>
    <xf numFmtId="3" fontId="16" fillId="4" borderId="1" xfId="0" applyNumberFormat="1" applyFont="1" applyFill="1" applyBorder="1" applyAlignment="1">
      <alignment horizontal="center" vertical="center" wrapText="1"/>
    </xf>
    <xf numFmtId="0" fontId="16" fillId="4" borderId="1" xfId="0" quotePrefix="1" applyFont="1" applyFill="1" applyBorder="1" applyAlignment="1">
      <alignment horizontal="center" vertical="center" wrapText="1"/>
    </xf>
    <xf numFmtId="0" fontId="16" fillId="4" borderId="1" xfId="0" quotePrefix="1" applyFont="1" applyFill="1" applyBorder="1" applyAlignment="1">
      <alignment horizontal="left" vertical="top" wrapText="1"/>
    </xf>
    <xf numFmtId="0" fontId="35" fillId="4" borderId="1" xfId="0" applyFont="1" applyFill="1" applyBorder="1">
      <alignment vertical="center"/>
    </xf>
    <xf numFmtId="0" fontId="31" fillId="4" borderId="1" xfId="0" applyFont="1" applyFill="1" applyBorder="1" applyAlignment="1">
      <alignment vertical="center" wrapText="1"/>
    </xf>
    <xf numFmtId="0" fontId="17" fillId="4" borderId="1" xfId="0" applyFont="1" applyFill="1" applyBorder="1">
      <alignment vertical="center"/>
    </xf>
    <xf numFmtId="0" fontId="31" fillId="4" borderId="1" xfId="6" applyFont="1" applyFill="1" applyBorder="1" applyAlignment="1">
      <alignment horizontal="center" vertical="center"/>
    </xf>
    <xf numFmtId="0" fontId="31" fillId="4" borderId="13" xfId="0" applyFont="1" applyFill="1" applyBorder="1">
      <alignment vertical="center"/>
    </xf>
    <xf numFmtId="0" fontId="4" fillId="4" borderId="1" xfId="0" applyFont="1" applyFill="1" applyBorder="1" applyAlignment="1">
      <alignment horizontal="center" vertical="center" wrapText="1"/>
    </xf>
    <xf numFmtId="0" fontId="31" fillId="4" borderId="1" xfId="0" applyFont="1" applyFill="1" applyBorder="1" applyAlignment="1">
      <alignment vertical="center"/>
    </xf>
    <xf numFmtId="14" fontId="16" fillId="4" borderId="1" xfId="0" applyNumberFormat="1" applyFont="1" applyFill="1" applyBorder="1" applyAlignment="1">
      <alignment horizontal="center" vertical="center"/>
    </xf>
    <xf numFmtId="165" fontId="16" fillId="4" borderId="1" xfId="3" applyNumberFormat="1" applyFont="1" applyFill="1" applyBorder="1" applyAlignment="1">
      <alignment horizontal="center" vertical="center" wrapText="1"/>
    </xf>
    <xf numFmtId="165" fontId="16" fillId="4" borderId="0" xfId="3" applyNumberFormat="1" applyFont="1" applyFill="1" applyBorder="1" applyAlignment="1">
      <alignment horizontal="center" vertical="center" wrapText="1"/>
    </xf>
    <xf numFmtId="0" fontId="16" fillId="4" borderId="1" xfId="0" applyFont="1" applyFill="1" applyBorder="1">
      <alignment vertical="center"/>
    </xf>
    <xf numFmtId="0" fontId="31" fillId="4" borderId="1" xfId="0" applyFont="1" applyFill="1" applyBorder="1" applyAlignment="1">
      <alignment horizontal="center" vertical="center"/>
    </xf>
    <xf numFmtId="41" fontId="31" fillId="4" borderId="1" xfId="4" applyFont="1" applyFill="1" applyBorder="1" applyAlignment="1">
      <alignment horizontal="center" vertical="center"/>
    </xf>
    <xf numFmtId="41" fontId="16" fillId="4" borderId="1" xfId="4" applyFont="1" applyFill="1" applyBorder="1" applyAlignment="1">
      <alignment horizontal="center" vertical="center"/>
    </xf>
    <xf numFmtId="0" fontId="16" fillId="4" borderId="1" xfId="0" applyFont="1" applyFill="1" applyBorder="1" applyAlignment="1">
      <alignment wrapText="1"/>
    </xf>
    <xf numFmtId="0" fontId="16" fillId="4" borderId="1" xfId="0" applyFont="1" applyFill="1" applyBorder="1" applyAlignment="1">
      <alignment horizontal="left" vertical="center"/>
    </xf>
    <xf numFmtId="41" fontId="16" fillId="4" borderId="1" xfId="4" applyFont="1" applyFill="1" applyBorder="1" applyAlignment="1">
      <alignment horizontal="left" vertical="center"/>
    </xf>
    <xf numFmtId="0" fontId="31" fillId="4" borderId="1" xfId="0" applyFont="1" applyFill="1" applyBorder="1" applyAlignment="1">
      <alignment horizontal="left" vertical="center"/>
    </xf>
    <xf numFmtId="0" fontId="16" fillId="4" borderId="1" xfId="0" applyFont="1" applyFill="1" applyBorder="1" applyAlignment="1">
      <alignment horizontal="left" vertical="center" wrapText="1"/>
    </xf>
    <xf numFmtId="41" fontId="16" fillId="4" borderId="1" xfId="4" applyFont="1" applyFill="1" applyBorder="1"/>
    <xf numFmtId="0" fontId="31" fillId="4" borderId="1" xfId="0" applyFont="1" applyFill="1" applyBorder="1" applyAlignment="1">
      <alignment horizontal="left" vertical="center" wrapText="1"/>
    </xf>
    <xf numFmtId="41" fontId="31" fillId="4" borderId="1" xfId="0" applyNumberFormat="1" applyFont="1" applyFill="1" applyBorder="1">
      <alignment vertical="center"/>
    </xf>
    <xf numFmtId="0" fontId="16" fillId="4" borderId="1" xfId="0" applyFont="1" applyFill="1" applyBorder="1" applyAlignment="1">
      <alignment horizontal="center"/>
    </xf>
    <xf numFmtId="3" fontId="16" fillId="4" borderId="1" xfId="0" applyNumberFormat="1" applyFont="1" applyFill="1" applyBorder="1">
      <alignment vertical="center"/>
    </xf>
    <xf numFmtId="3" fontId="31" fillId="4" borderId="1" xfId="0" applyNumberFormat="1" applyFont="1" applyFill="1" applyBorder="1">
      <alignment vertical="center"/>
    </xf>
    <xf numFmtId="167" fontId="16" fillId="4" borderId="1" xfId="7" applyNumberFormat="1" applyFont="1" applyFill="1" applyBorder="1" applyAlignment="1">
      <alignment horizontal="left" vertical="center"/>
    </xf>
    <xf numFmtId="167" fontId="31" fillId="4" borderId="1" xfId="7" applyNumberFormat="1" applyFont="1" applyFill="1" applyBorder="1" applyAlignment="1">
      <alignment horizontal="left" vertical="center"/>
    </xf>
    <xf numFmtId="167" fontId="16" fillId="4" borderId="1" xfId="7" applyNumberFormat="1" applyFont="1" applyFill="1" applyBorder="1">
      <alignment vertical="center"/>
    </xf>
    <xf numFmtId="167" fontId="31" fillId="4" borderId="1" xfId="0" applyNumberFormat="1" applyFont="1" applyFill="1" applyBorder="1">
      <alignment vertical="center"/>
    </xf>
    <xf numFmtId="0" fontId="35" fillId="4" borderId="1" xfId="0" applyFont="1" applyFill="1" applyBorder="1" applyAlignment="1">
      <alignment horizontal="center" vertical="center" wrapText="1"/>
    </xf>
    <xf numFmtId="3" fontId="17" fillId="4" borderId="1" xfId="0" applyNumberFormat="1" applyFont="1" applyFill="1" applyBorder="1" applyAlignment="1">
      <alignment horizontal="center" vertical="center" wrapText="1"/>
    </xf>
    <xf numFmtId="0" fontId="23" fillId="4" borderId="1" xfId="1" applyFont="1" applyFill="1" applyBorder="1" applyAlignment="1">
      <alignment horizontal="center" vertical="center" wrapText="1"/>
    </xf>
    <xf numFmtId="0" fontId="16" fillId="4" borderId="2" xfId="0" applyFont="1" applyFill="1" applyBorder="1" applyAlignment="1">
      <alignment horizontal="center" vertical="center" wrapText="1"/>
    </xf>
    <xf numFmtId="0" fontId="17" fillId="4" borderId="1" xfId="0" applyFont="1" applyFill="1" applyBorder="1" applyAlignment="1">
      <alignment horizontal="left" vertical="top"/>
    </xf>
    <xf numFmtId="14" fontId="31" fillId="4" borderId="1" xfId="0" applyNumberFormat="1" applyFont="1" applyFill="1" applyBorder="1" applyAlignment="1">
      <alignment horizontal="center" vertical="center"/>
    </xf>
    <xf numFmtId="17" fontId="17" fillId="4" borderId="1" xfId="0" applyNumberFormat="1" applyFont="1" applyFill="1" applyBorder="1" applyAlignment="1">
      <alignment horizontal="left" vertical="top"/>
    </xf>
    <xf numFmtId="0" fontId="35" fillId="4" borderId="1" xfId="0" applyFont="1" applyFill="1" applyBorder="1" applyAlignment="1">
      <alignment horizontal="center" vertical="center"/>
    </xf>
    <xf numFmtId="0" fontId="17" fillId="4" borderId="1" xfId="6" applyFont="1" applyFill="1" applyBorder="1" applyAlignment="1">
      <alignment vertical="center" wrapText="1"/>
    </xf>
    <xf numFmtId="0" fontId="40" fillId="4" borderId="1" xfId="0" applyFont="1" applyFill="1" applyBorder="1" applyAlignment="1">
      <alignment horizontal="center" vertical="center"/>
    </xf>
    <xf numFmtId="17" fontId="17" fillId="4" borderId="1" xfId="6" applyNumberFormat="1" applyFont="1" applyFill="1" applyBorder="1" applyAlignment="1">
      <alignment horizontal="left" vertical="top" wrapText="1"/>
    </xf>
    <xf numFmtId="0" fontId="16" fillId="4" borderId="0" xfId="0" applyFont="1" applyFill="1" applyBorder="1" applyAlignment="1">
      <alignment vertical="top" wrapText="1"/>
    </xf>
    <xf numFmtId="0" fontId="16" fillId="4" borderId="22" xfId="0" applyFont="1" applyFill="1" applyBorder="1" applyAlignment="1">
      <alignment vertical="top" wrapText="1"/>
    </xf>
    <xf numFmtId="0" fontId="31" fillId="4" borderId="0" xfId="0" applyFont="1" applyFill="1" applyBorder="1" applyAlignment="1">
      <alignment vertical="top"/>
    </xf>
    <xf numFmtId="0" fontId="31" fillId="4" borderId="22" xfId="0" applyFont="1" applyFill="1" applyBorder="1" applyAlignment="1">
      <alignment vertical="top"/>
    </xf>
    <xf numFmtId="0" fontId="31" fillId="4" borderId="0" xfId="0" applyFont="1" applyFill="1" applyBorder="1" applyAlignment="1">
      <alignment vertical="center"/>
    </xf>
    <xf numFmtId="0" fontId="31" fillId="4" borderId="22" xfId="0" applyFont="1" applyFill="1" applyBorder="1" applyAlignment="1">
      <alignment vertical="center"/>
    </xf>
    <xf numFmtId="0" fontId="31" fillId="4" borderId="18" xfId="0" applyFont="1" applyFill="1" applyBorder="1" applyAlignment="1">
      <alignment vertical="top"/>
    </xf>
    <xf numFmtId="0" fontId="31" fillId="4" borderId="19" xfId="0" applyFont="1" applyFill="1" applyBorder="1" applyAlignment="1">
      <alignment vertical="top"/>
    </xf>
    <xf numFmtId="0" fontId="31" fillId="4" borderId="20" xfId="0" applyFont="1" applyFill="1" applyBorder="1" applyAlignment="1">
      <alignment vertical="top"/>
    </xf>
    <xf numFmtId="0" fontId="31" fillId="4" borderId="21" xfId="0" applyFont="1" applyFill="1" applyBorder="1" applyAlignment="1">
      <alignment vertical="center"/>
    </xf>
    <xf numFmtId="0" fontId="16" fillId="4" borderId="0" xfId="0" applyFont="1" applyFill="1" applyBorder="1" applyAlignment="1">
      <alignment vertical="center"/>
    </xf>
    <xf numFmtId="0" fontId="16" fillId="4" borderId="22" xfId="0" applyFont="1" applyFill="1" applyBorder="1" applyAlignment="1">
      <alignment vertical="center"/>
    </xf>
    <xf numFmtId="0" fontId="42" fillId="7" borderId="23" xfId="0" applyFont="1" applyFill="1" applyBorder="1" applyAlignment="1">
      <alignment horizontal="left" vertical="center"/>
    </xf>
    <xf numFmtId="0" fontId="42" fillId="7" borderId="1" xfId="0" applyFont="1" applyFill="1" applyBorder="1" applyAlignment="1">
      <alignment horizontal="center" vertical="center" wrapText="1"/>
    </xf>
    <xf numFmtId="0" fontId="16" fillId="4" borderId="0" xfId="0" applyFont="1" applyFill="1" applyBorder="1">
      <alignment vertical="center"/>
    </xf>
    <xf numFmtId="0" fontId="42" fillId="7" borderId="1" xfId="0" applyFont="1" applyFill="1" applyBorder="1" applyAlignment="1">
      <alignment horizontal="left" vertical="center"/>
    </xf>
    <xf numFmtId="0" fontId="16" fillId="4" borderId="22" xfId="0" applyFont="1" applyFill="1" applyBorder="1">
      <alignment vertical="center"/>
    </xf>
    <xf numFmtId="0" fontId="43" fillId="7" borderId="23" xfId="0" applyFont="1" applyFill="1" applyBorder="1" applyAlignment="1">
      <alignment horizontal="left" vertical="center"/>
    </xf>
    <xf numFmtId="0" fontId="43" fillId="7" borderId="1" xfId="0" applyFont="1" applyFill="1" applyBorder="1" applyAlignment="1">
      <alignment horizontal="right" vertical="center" wrapText="1"/>
    </xf>
    <xf numFmtId="0" fontId="43" fillId="7" borderId="1" xfId="0" applyFont="1" applyFill="1" applyBorder="1" applyAlignment="1">
      <alignment horizontal="left" vertical="center"/>
    </xf>
    <xf numFmtId="0" fontId="42" fillId="7" borderId="1" xfId="0" applyFont="1" applyFill="1" applyBorder="1" applyAlignment="1">
      <alignment horizontal="right" vertical="center" wrapText="1"/>
    </xf>
    <xf numFmtId="0" fontId="31" fillId="7" borderId="23" xfId="0" applyFont="1" applyFill="1" applyBorder="1" applyAlignment="1">
      <alignment horizontal="center" vertical="center"/>
    </xf>
    <xf numFmtId="0" fontId="31" fillId="7" borderId="1" xfId="0" applyFont="1" applyFill="1" applyBorder="1" applyAlignment="1">
      <alignment horizontal="center" vertical="center"/>
    </xf>
    <xf numFmtId="0" fontId="31" fillId="7" borderId="26" xfId="0" applyFont="1" applyFill="1" applyBorder="1" applyAlignment="1">
      <alignment horizontal="center" vertical="center"/>
    </xf>
    <xf numFmtId="0" fontId="16" fillId="7" borderId="23" xfId="0" applyFont="1" applyFill="1" applyBorder="1" applyAlignment="1">
      <alignment horizontal="left" vertical="center"/>
    </xf>
    <xf numFmtId="0" fontId="31" fillId="7" borderId="23" xfId="0" applyFont="1" applyFill="1" applyBorder="1" applyAlignment="1">
      <alignment horizontal="left" vertical="center"/>
    </xf>
    <xf numFmtId="0" fontId="16" fillId="4" borderId="12" xfId="0" applyFont="1" applyFill="1" applyBorder="1" applyAlignment="1">
      <alignment vertical="center"/>
    </xf>
    <xf numFmtId="0" fontId="16" fillId="4" borderId="27" xfId="0" applyFont="1" applyFill="1" applyBorder="1" applyAlignment="1">
      <alignment vertical="center"/>
    </xf>
    <xf numFmtId="0" fontId="16" fillId="4" borderId="19" xfId="0" applyFont="1" applyFill="1" applyBorder="1">
      <alignment vertical="center"/>
    </xf>
    <xf numFmtId="0" fontId="16" fillId="4" borderId="19" xfId="0" applyFont="1" applyFill="1" applyBorder="1" applyAlignment="1">
      <alignment horizontal="right" vertical="center"/>
    </xf>
    <xf numFmtId="0" fontId="16" fillId="4" borderId="20" xfId="0" applyFont="1" applyFill="1" applyBorder="1">
      <alignment vertical="center"/>
    </xf>
    <xf numFmtId="0" fontId="16" fillId="4" borderId="21" xfId="0" applyFont="1" applyFill="1" applyBorder="1" applyAlignment="1">
      <alignment vertical="center"/>
    </xf>
    <xf numFmtId="0" fontId="31" fillId="7" borderId="23" xfId="0" applyFont="1" applyFill="1" applyBorder="1" applyAlignment="1">
      <alignment horizontal="center" vertical="center" wrapText="1"/>
    </xf>
    <xf numFmtId="0" fontId="31" fillId="7" borderId="23" xfId="0" applyFont="1" applyFill="1" applyBorder="1" applyAlignment="1"/>
    <xf numFmtId="0" fontId="16" fillId="7" borderId="1" xfId="0" applyFont="1" applyFill="1" applyBorder="1" applyAlignment="1"/>
    <xf numFmtId="0" fontId="31" fillId="7" borderId="1" xfId="0" applyFont="1" applyFill="1" applyBorder="1" applyAlignment="1"/>
    <xf numFmtId="0" fontId="31" fillId="4" borderId="18" xfId="0" applyFont="1" applyFill="1" applyBorder="1">
      <alignment vertical="center"/>
    </xf>
    <xf numFmtId="0" fontId="16" fillId="4" borderId="18" xfId="0" applyFont="1" applyFill="1" applyBorder="1" applyAlignment="1">
      <alignment vertical="center"/>
    </xf>
    <xf numFmtId="0" fontId="16" fillId="4" borderId="19" xfId="0" applyFont="1" applyFill="1" applyBorder="1" applyAlignment="1">
      <alignment vertical="center"/>
    </xf>
    <xf numFmtId="0" fontId="16" fillId="4" borderId="20" xfId="0" applyFont="1" applyFill="1" applyBorder="1" applyAlignment="1">
      <alignment vertical="center"/>
    </xf>
    <xf numFmtId="0" fontId="16" fillId="7" borderId="1" xfId="0" applyFont="1" applyFill="1" applyBorder="1" applyAlignment="1">
      <alignment horizontal="center" vertical="center"/>
    </xf>
    <xf numFmtId="3" fontId="16" fillId="7" borderId="1" xfId="0" applyNumberFormat="1" applyFont="1" applyFill="1" applyBorder="1">
      <alignment vertical="center"/>
    </xf>
    <xf numFmtId="3" fontId="16" fillId="7" borderId="26" xfId="0" applyNumberFormat="1" applyFont="1" applyFill="1" applyBorder="1" applyAlignment="1">
      <alignment horizontal="right" vertical="center"/>
    </xf>
    <xf numFmtId="3" fontId="31" fillId="7" borderId="1" xfId="0" applyNumberFormat="1" applyFont="1" applyFill="1" applyBorder="1">
      <alignment vertical="center"/>
    </xf>
    <xf numFmtId="3" fontId="31" fillId="7" borderId="26" xfId="0" applyNumberFormat="1" applyFont="1" applyFill="1" applyBorder="1" applyAlignment="1">
      <alignment horizontal="right" vertical="center"/>
    </xf>
    <xf numFmtId="3" fontId="16" fillId="7" borderId="1" xfId="0" applyNumberFormat="1" applyFont="1" applyFill="1" applyBorder="1" applyAlignment="1">
      <alignment horizontal="right" vertical="center"/>
    </xf>
    <xf numFmtId="3" fontId="16" fillId="7" borderId="26" xfId="0" applyNumberFormat="1" applyFont="1" applyFill="1" applyBorder="1">
      <alignment vertical="center"/>
    </xf>
    <xf numFmtId="3" fontId="31" fillId="7" borderId="1" xfId="0" applyNumberFormat="1" applyFont="1" applyFill="1" applyBorder="1" applyAlignment="1">
      <alignment horizontal="right" vertical="center"/>
    </xf>
    <xf numFmtId="3" fontId="31" fillId="7" borderId="26" xfId="0" applyNumberFormat="1" applyFont="1" applyFill="1" applyBorder="1">
      <alignment vertical="center"/>
    </xf>
    <xf numFmtId="0" fontId="20" fillId="4" borderId="1" xfId="0" applyFont="1" applyFill="1" applyBorder="1" applyAlignment="1">
      <alignment horizontal="center" vertical="center" wrapText="1"/>
    </xf>
    <xf numFmtId="0" fontId="23" fillId="4" borderId="1" xfId="2" applyFont="1" applyFill="1" applyBorder="1" applyAlignment="1">
      <alignment horizontal="justify" vertical="center" wrapText="1"/>
    </xf>
    <xf numFmtId="0" fontId="23" fillId="4" borderId="1" xfId="2" quotePrefix="1" applyFont="1" applyFill="1" applyBorder="1" applyAlignment="1">
      <alignment horizontal="justify" vertical="center" wrapText="1"/>
    </xf>
    <xf numFmtId="0" fontId="40" fillId="3" borderId="1" xfId="0" applyFont="1" applyFill="1" applyBorder="1" applyAlignment="1">
      <alignment horizontal="center" vertical="center" wrapText="1"/>
    </xf>
    <xf numFmtId="0" fontId="4" fillId="3" borderId="1" xfId="0" applyFont="1" applyFill="1" applyBorder="1" applyAlignment="1">
      <alignment vertical="center"/>
    </xf>
    <xf numFmtId="0" fontId="31" fillId="4" borderId="14" xfId="0" applyFont="1" applyFill="1" applyBorder="1">
      <alignment vertical="center"/>
    </xf>
    <xf numFmtId="14" fontId="31" fillId="4" borderId="1" xfId="6" applyNumberFormat="1" applyFont="1" applyFill="1" applyBorder="1" applyAlignment="1">
      <alignment horizontal="center" vertical="center" wrapText="1"/>
    </xf>
    <xf numFmtId="0" fontId="16" fillId="5" borderId="0" xfId="0" applyFont="1" applyFill="1" applyBorder="1" applyAlignment="1">
      <alignment horizontal="center" vertical="center" wrapText="1"/>
    </xf>
    <xf numFmtId="165" fontId="16" fillId="5" borderId="0" xfId="3" applyNumberFormat="1" applyFont="1" applyFill="1" applyBorder="1" applyAlignment="1">
      <alignment horizontal="center" vertical="center" wrapText="1"/>
    </xf>
    <xf numFmtId="0" fontId="16" fillId="5" borderId="0" xfId="0" applyFont="1" applyFill="1" applyBorder="1">
      <alignment vertical="center"/>
    </xf>
    <xf numFmtId="0" fontId="31" fillId="5" borderId="0" xfId="0" applyFont="1" applyFill="1" applyBorder="1">
      <alignment vertical="center"/>
    </xf>
    <xf numFmtId="0" fontId="23" fillId="4" borderId="14" xfId="1" applyFont="1" applyFill="1" applyBorder="1" applyAlignment="1">
      <alignment vertical="center" wrapText="1"/>
    </xf>
    <xf numFmtId="0" fontId="23" fillId="4" borderId="13" xfId="1" applyFont="1" applyFill="1" applyBorder="1" applyAlignment="1">
      <alignment vertical="center" wrapText="1"/>
    </xf>
    <xf numFmtId="0" fontId="17" fillId="4" borderId="21" xfId="0" applyFont="1" applyFill="1" applyBorder="1" applyAlignment="1">
      <alignment horizontal="left" vertical="center" wrapText="1"/>
    </xf>
    <xf numFmtId="0" fontId="17" fillId="4" borderId="0" xfId="0" applyFont="1" applyFill="1" applyBorder="1" applyAlignment="1">
      <alignment horizontal="left" vertical="center" wrapText="1"/>
    </xf>
    <xf numFmtId="0" fontId="17" fillId="4" borderId="10" xfId="0" applyFont="1" applyFill="1" applyBorder="1" applyAlignment="1">
      <alignment horizontal="left" vertical="center" wrapText="1"/>
    </xf>
    <xf numFmtId="0" fontId="17" fillId="4" borderId="6"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22" xfId="0" applyFont="1" applyFill="1" applyBorder="1" applyAlignment="1">
      <alignment horizontal="center" vertical="center" wrapText="1"/>
    </xf>
    <xf numFmtId="0" fontId="12" fillId="2" borderId="0" xfId="0" applyFont="1" applyFill="1" applyAlignment="1">
      <alignment horizontal="center" vertical="center"/>
    </xf>
    <xf numFmtId="0" fontId="12" fillId="3" borderId="1" xfId="0" applyFont="1" applyFill="1" applyBorder="1" applyAlignment="1">
      <alignment horizontal="center" vertical="center"/>
    </xf>
    <xf numFmtId="0" fontId="12" fillId="4" borderId="1" xfId="0" applyFont="1" applyFill="1" applyBorder="1" applyAlignment="1">
      <alignment horizontal="center" vertical="center"/>
    </xf>
    <xf numFmtId="0" fontId="31" fillId="4" borderId="1" xfId="0" applyFont="1" applyFill="1" applyBorder="1" applyAlignment="1">
      <alignment horizontal="center" vertical="center"/>
    </xf>
    <xf numFmtId="0" fontId="31" fillId="4" borderId="1" xfId="0" applyFont="1" applyFill="1" applyBorder="1" applyAlignment="1">
      <alignment horizontal="center" vertical="center" wrapText="1"/>
    </xf>
    <xf numFmtId="0" fontId="16" fillId="4" borderId="2" xfId="0" applyFont="1" applyFill="1" applyBorder="1" applyAlignment="1">
      <alignment horizontal="left" vertical="top" wrapText="1"/>
    </xf>
    <xf numFmtId="0" fontId="16" fillId="4" borderId="7" xfId="0" applyFont="1" applyFill="1" applyBorder="1" applyAlignment="1">
      <alignment horizontal="left" vertical="top" wrapText="1"/>
    </xf>
    <xf numFmtId="0" fontId="16" fillId="4" borderId="3" xfId="0" applyFont="1" applyFill="1" applyBorder="1" applyAlignment="1">
      <alignment horizontal="left" vertical="top" wrapText="1"/>
    </xf>
    <xf numFmtId="0" fontId="31" fillId="4" borderId="2" xfId="0" applyFont="1" applyFill="1" applyBorder="1" applyAlignment="1">
      <alignment horizontal="center" vertical="center" wrapText="1"/>
    </xf>
    <xf numFmtId="0" fontId="31" fillId="4" borderId="3" xfId="0" applyFont="1" applyFill="1" applyBorder="1" applyAlignment="1">
      <alignment horizontal="center" vertical="center" wrapText="1"/>
    </xf>
    <xf numFmtId="0" fontId="41" fillId="2" borderId="15" xfId="0" applyFont="1" applyFill="1" applyBorder="1" applyAlignment="1">
      <alignment horizontal="left" vertical="top"/>
    </xf>
    <xf numFmtId="0" fontId="41" fillId="2" borderId="16" xfId="0" applyFont="1" applyFill="1" applyBorder="1" applyAlignment="1">
      <alignment horizontal="left" vertical="top"/>
    </xf>
    <xf numFmtId="0" fontId="41" fillId="2" borderId="17" xfId="0" applyFont="1" applyFill="1" applyBorder="1" applyAlignment="1">
      <alignment horizontal="left" vertical="top"/>
    </xf>
    <xf numFmtId="0" fontId="22" fillId="3" borderId="2"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3" xfId="0" applyFont="1" applyFill="1" applyBorder="1" applyAlignment="1">
      <alignment horizontal="center" vertical="center"/>
    </xf>
    <xf numFmtId="0" fontId="38" fillId="3" borderId="7" xfId="0" applyFont="1" applyFill="1" applyBorder="1" applyAlignment="1">
      <alignment horizontal="left" vertical="top"/>
    </xf>
    <xf numFmtId="0" fontId="16" fillId="4" borderId="18" xfId="0" applyFont="1" applyFill="1" applyBorder="1" applyAlignment="1">
      <alignment horizontal="left" vertical="top" wrapText="1"/>
    </xf>
    <xf numFmtId="0" fontId="16" fillId="4" borderId="19" xfId="0" applyFont="1" applyFill="1" applyBorder="1" applyAlignment="1">
      <alignment horizontal="left" vertical="top"/>
    </xf>
    <xf numFmtId="0" fontId="16" fillId="4" borderId="20" xfId="0" applyFont="1" applyFill="1" applyBorder="1" applyAlignment="1">
      <alignment horizontal="left" vertical="top"/>
    </xf>
    <xf numFmtId="0" fontId="16" fillId="4" borderId="19" xfId="0" applyFont="1" applyFill="1" applyBorder="1" applyAlignment="1">
      <alignment horizontal="left" vertical="top" wrapText="1"/>
    </xf>
    <xf numFmtId="0" fontId="16" fillId="4" borderId="20" xfId="0" applyFont="1" applyFill="1" applyBorder="1" applyAlignment="1">
      <alignment horizontal="left" vertical="top" wrapText="1"/>
    </xf>
    <xf numFmtId="0" fontId="35"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3" xfId="0" applyFont="1" applyFill="1" applyBorder="1" applyAlignment="1">
      <alignment horizontal="center" vertical="center" wrapText="1"/>
    </xf>
    <xf numFmtId="0" fontId="34" fillId="2" borderId="13" xfId="0" applyFont="1" applyFill="1" applyBorder="1" applyAlignment="1">
      <alignment horizontal="center" vertical="center"/>
    </xf>
    <xf numFmtId="0" fontId="41" fillId="2" borderId="21" xfId="0" applyFont="1" applyFill="1" applyBorder="1" applyAlignment="1">
      <alignment horizontal="left" vertical="top"/>
    </xf>
    <xf numFmtId="0" fontId="41" fillId="2" borderId="0" xfId="0" applyFont="1" applyFill="1" applyBorder="1" applyAlignment="1">
      <alignment horizontal="left" vertical="top"/>
    </xf>
    <xf numFmtId="0" fontId="41" fillId="2" borderId="22" xfId="0" applyFont="1" applyFill="1" applyBorder="1" applyAlignment="1">
      <alignment horizontal="left" vertical="top"/>
    </xf>
    <xf numFmtId="0" fontId="31" fillId="4" borderId="21" xfId="0" applyFont="1" applyFill="1" applyBorder="1" applyAlignment="1">
      <alignment horizontal="left" vertical="top" wrapText="1"/>
    </xf>
    <xf numFmtId="0" fontId="31" fillId="4" borderId="0" xfId="0" applyFont="1" applyFill="1" applyBorder="1" applyAlignment="1">
      <alignment horizontal="left" vertical="top" wrapText="1"/>
    </xf>
    <xf numFmtId="0" fontId="41" fillId="2" borderId="15" xfId="0" applyFont="1" applyFill="1" applyBorder="1" applyAlignment="1">
      <alignment horizontal="left" vertical="top" wrapText="1"/>
    </xf>
    <xf numFmtId="0" fontId="31" fillId="2" borderId="16" xfId="0" applyFont="1" applyFill="1" applyBorder="1" applyAlignment="1">
      <alignment horizontal="left" vertical="top" wrapText="1"/>
    </xf>
    <xf numFmtId="0" fontId="31" fillId="2" borderId="17" xfId="0" applyFont="1" applyFill="1" applyBorder="1" applyAlignment="1">
      <alignment horizontal="left" vertical="top" wrapText="1"/>
    </xf>
    <xf numFmtId="0" fontId="16" fillId="4" borderId="21" xfId="0" applyFont="1" applyFill="1" applyBorder="1" applyAlignment="1">
      <alignment horizontal="left" vertical="top" wrapText="1"/>
    </xf>
    <xf numFmtId="0" fontId="16" fillId="4" borderId="0" xfId="0" applyFont="1" applyFill="1" applyBorder="1" applyAlignment="1">
      <alignment horizontal="left" vertical="top"/>
    </xf>
    <xf numFmtId="0" fontId="16" fillId="4" borderId="22" xfId="0" applyFont="1" applyFill="1" applyBorder="1" applyAlignment="1">
      <alignment horizontal="left" vertical="top"/>
    </xf>
    <xf numFmtId="0" fontId="16" fillId="4" borderId="0" xfId="0" applyFont="1" applyFill="1" applyBorder="1" applyAlignment="1">
      <alignment horizontal="left" vertical="top" wrapText="1"/>
    </xf>
    <xf numFmtId="0" fontId="16" fillId="4" borderId="22" xfId="0" applyFont="1" applyFill="1" applyBorder="1" applyAlignment="1">
      <alignment horizontal="left" vertical="top" wrapText="1"/>
    </xf>
    <xf numFmtId="0" fontId="31" fillId="4" borderId="21" xfId="0" applyFont="1" applyFill="1" applyBorder="1" applyAlignment="1">
      <alignment horizontal="left" vertical="top"/>
    </xf>
    <xf numFmtId="0" fontId="31" fillId="4" borderId="0" xfId="0" applyFont="1" applyFill="1" applyBorder="1" applyAlignment="1">
      <alignment horizontal="left" vertical="top"/>
    </xf>
    <xf numFmtId="0" fontId="22" fillId="3" borderId="7" xfId="0" applyFont="1" applyFill="1" applyBorder="1" applyAlignment="1">
      <alignment horizontal="left" vertical="top"/>
    </xf>
    <xf numFmtId="0" fontId="39" fillId="3" borderId="7" xfId="0" applyFont="1" applyFill="1" applyBorder="1" applyAlignment="1">
      <alignment horizontal="left" vertical="top"/>
    </xf>
    <xf numFmtId="0" fontId="40" fillId="2" borderId="0" xfId="0" applyFont="1" applyFill="1" applyAlignment="1">
      <alignment horizontal="center" vertical="center"/>
    </xf>
    <xf numFmtId="0" fontId="12" fillId="3" borderId="1" xfId="0" applyFont="1" applyFill="1" applyBorder="1" applyAlignment="1">
      <alignment horizontal="center" vertical="top"/>
    </xf>
    <xf numFmtId="0" fontId="12" fillId="3" borderId="1" xfId="0" applyFont="1" applyFill="1" applyBorder="1" applyAlignment="1">
      <alignment horizontal="center" vertical="top" wrapText="1"/>
    </xf>
    <xf numFmtId="0" fontId="10" fillId="4" borderId="1" xfId="0" applyFont="1" applyFill="1" applyBorder="1" applyAlignment="1">
      <alignment horizontal="center" vertical="center"/>
    </xf>
    <xf numFmtId="0" fontId="22" fillId="3" borderId="4" xfId="0" applyFont="1" applyFill="1" applyBorder="1" applyAlignment="1">
      <alignment horizontal="center" vertical="center"/>
    </xf>
    <xf numFmtId="0" fontId="17" fillId="4" borderId="1" xfId="0" applyFont="1" applyFill="1" applyBorder="1" applyAlignment="1">
      <alignment horizontal="center" vertical="center"/>
    </xf>
    <xf numFmtId="0" fontId="40" fillId="3" borderId="1" xfId="0" applyFont="1" applyFill="1" applyBorder="1" applyAlignment="1">
      <alignment horizontal="center" vertical="center"/>
    </xf>
    <xf numFmtId="0" fontId="23" fillId="4" borderId="1" xfId="1" applyFont="1" applyFill="1" applyBorder="1" applyAlignment="1">
      <alignment horizontal="center" vertical="center" wrapText="1"/>
    </xf>
    <xf numFmtId="9" fontId="17" fillId="4" borderId="1" xfId="6" applyNumberFormat="1" applyFont="1" applyFill="1" applyBorder="1" applyAlignment="1">
      <alignment horizontal="center" vertical="center" wrapText="1"/>
    </xf>
    <xf numFmtId="0" fontId="17" fillId="4" borderId="1" xfId="6" applyFont="1" applyFill="1" applyBorder="1" applyAlignment="1">
      <alignment horizontal="center" vertical="center" wrapText="1"/>
    </xf>
    <xf numFmtId="0" fontId="40"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 xfId="0" applyFont="1" applyFill="1" applyBorder="1" applyAlignment="1">
      <alignment horizontal="center" vertical="center" wrapText="1"/>
    </xf>
    <xf numFmtId="0" fontId="35" fillId="4" borderId="1" xfId="0" applyFont="1" applyFill="1" applyBorder="1" applyAlignment="1">
      <alignment horizontal="center" vertical="center"/>
    </xf>
    <xf numFmtId="0" fontId="16" fillId="4" borderId="2" xfId="6" applyFont="1" applyFill="1" applyBorder="1" applyAlignment="1">
      <alignment horizontal="left" vertical="top" wrapText="1"/>
    </xf>
    <xf numFmtId="0" fontId="16" fillId="4" borderId="7" xfId="6" applyFont="1" applyFill="1" applyBorder="1" applyAlignment="1">
      <alignment horizontal="left" vertical="top" wrapText="1"/>
    </xf>
    <xf numFmtId="0" fontId="16" fillId="4" borderId="3" xfId="6" applyFont="1" applyFill="1" applyBorder="1" applyAlignment="1">
      <alignment horizontal="left" vertical="top" wrapText="1"/>
    </xf>
    <xf numFmtId="0" fontId="16" fillId="4" borderId="1" xfId="0" applyFont="1" applyFill="1" applyBorder="1" applyAlignment="1">
      <alignment horizontal="left" vertical="top" wrapText="1"/>
    </xf>
    <xf numFmtId="0" fontId="16" fillId="4" borderId="1" xfId="0" applyFont="1" applyFill="1" applyBorder="1" applyAlignment="1">
      <alignment horizontal="center" vertical="center"/>
    </xf>
    <xf numFmtId="0" fontId="14" fillId="3" borderId="13"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37" fillId="3" borderId="13" xfId="0" applyFont="1" applyFill="1" applyBorder="1" applyAlignment="1">
      <alignment horizontal="center" vertical="center"/>
    </xf>
    <xf numFmtId="0" fontId="31" fillId="4" borderId="13" xfId="0" applyFont="1" applyFill="1" applyBorder="1" applyAlignment="1">
      <alignment horizontal="center" vertical="center"/>
    </xf>
    <xf numFmtId="0" fontId="31" fillId="4" borderId="6" xfId="0" applyFont="1" applyFill="1" applyBorder="1" applyAlignment="1">
      <alignment horizontal="center" vertical="center"/>
    </xf>
    <xf numFmtId="0" fontId="31" fillId="4" borderId="10" xfId="0" applyFont="1" applyFill="1" applyBorder="1" applyAlignment="1">
      <alignment horizontal="center" vertical="center"/>
    </xf>
    <xf numFmtId="0" fontId="31" fillId="4" borderId="1" xfId="6" applyFont="1" applyFill="1" applyBorder="1" applyAlignment="1">
      <alignment horizontal="center" vertical="center"/>
    </xf>
    <xf numFmtId="0" fontId="16" fillId="4" borderId="14" xfId="0" applyFont="1" applyFill="1" applyBorder="1" applyAlignment="1">
      <alignment horizontal="left" vertical="top" wrapText="1"/>
    </xf>
    <xf numFmtId="0" fontId="16" fillId="4" borderId="13" xfId="0" applyFont="1" applyFill="1" applyBorder="1" applyAlignment="1">
      <alignment horizontal="left" vertical="top" wrapText="1"/>
    </xf>
    <xf numFmtId="0" fontId="16" fillId="4" borderId="14"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14" xfId="0" applyFont="1" applyFill="1" applyBorder="1" applyAlignment="1">
      <alignment horizontal="center" vertical="center"/>
    </xf>
    <xf numFmtId="0" fontId="16" fillId="4" borderId="13" xfId="0" applyFont="1" applyFill="1" applyBorder="1" applyAlignment="1">
      <alignment horizontal="center" vertical="center"/>
    </xf>
    <xf numFmtId="9" fontId="16" fillId="4" borderId="8" xfId="0" applyNumberFormat="1" applyFont="1" applyFill="1" applyBorder="1" applyAlignment="1">
      <alignment horizontal="center" vertical="center"/>
    </xf>
    <xf numFmtId="9" fontId="16" fillId="4" borderId="11" xfId="0" applyNumberFormat="1" applyFont="1" applyFill="1" applyBorder="1" applyAlignment="1">
      <alignment horizontal="center" vertical="center"/>
    </xf>
    <xf numFmtId="0" fontId="33" fillId="4" borderId="14" xfId="6" applyFont="1" applyFill="1" applyBorder="1" applyAlignment="1">
      <alignment horizontal="center" vertical="center" wrapText="1"/>
    </xf>
    <xf numFmtId="0" fontId="33" fillId="4" borderId="28" xfId="6" applyFont="1" applyFill="1" applyBorder="1" applyAlignment="1">
      <alignment horizontal="center" vertical="center" wrapText="1"/>
    </xf>
    <xf numFmtId="0" fontId="33" fillId="4" borderId="13" xfId="6" applyFont="1" applyFill="1" applyBorder="1" applyAlignment="1">
      <alignment horizontal="center" vertical="center" wrapText="1"/>
    </xf>
    <xf numFmtId="0" fontId="32" fillId="4" borderId="14" xfId="6" applyFont="1" applyFill="1" applyBorder="1" applyAlignment="1">
      <alignment horizontal="center" vertical="center" wrapText="1"/>
    </xf>
    <xf numFmtId="0" fontId="32" fillId="4" borderId="28" xfId="6" applyFont="1" applyFill="1" applyBorder="1" applyAlignment="1">
      <alignment horizontal="center" vertical="center" wrapText="1"/>
    </xf>
    <xf numFmtId="0" fontId="32" fillId="4" borderId="13" xfId="6" applyFont="1" applyFill="1" applyBorder="1" applyAlignment="1">
      <alignment horizontal="center" vertical="center" wrapText="1"/>
    </xf>
    <xf numFmtId="0" fontId="16" fillId="4" borderId="14" xfId="6" applyFont="1" applyFill="1" applyBorder="1" applyAlignment="1">
      <alignment horizontal="center" vertical="center" wrapText="1"/>
    </xf>
    <xf numFmtId="0" fontId="16" fillId="4" borderId="28" xfId="6" applyFont="1" applyFill="1" applyBorder="1" applyAlignment="1">
      <alignment horizontal="center" vertical="center" wrapText="1"/>
    </xf>
    <xf numFmtId="0" fontId="16" fillId="4" borderId="13" xfId="6" applyFont="1" applyFill="1" applyBorder="1" applyAlignment="1">
      <alignment horizontal="center" vertical="center" wrapText="1"/>
    </xf>
    <xf numFmtId="9" fontId="16" fillId="4" borderId="14" xfId="6" applyNumberFormat="1" applyFont="1" applyFill="1" applyBorder="1" applyAlignment="1">
      <alignment horizontal="center" vertical="center" wrapText="1"/>
    </xf>
    <xf numFmtId="9" fontId="16" fillId="4" borderId="28" xfId="6" applyNumberFormat="1" applyFont="1" applyFill="1" applyBorder="1" applyAlignment="1">
      <alignment horizontal="center" vertical="center" wrapText="1"/>
    </xf>
    <xf numFmtId="9" fontId="16" fillId="4" borderId="13" xfId="6" applyNumberFormat="1" applyFont="1" applyFill="1" applyBorder="1" applyAlignment="1">
      <alignment horizontal="center" vertical="center" wrapText="1"/>
    </xf>
    <xf numFmtId="0" fontId="25" fillId="4" borderId="8" xfId="6" applyFont="1" applyFill="1" applyBorder="1" applyAlignment="1">
      <alignment horizontal="left" vertical="top" wrapText="1"/>
    </xf>
    <xf numFmtId="0" fontId="25" fillId="4" borderId="6" xfId="6" applyFont="1" applyFill="1" applyBorder="1" applyAlignment="1">
      <alignment horizontal="left" vertical="top" wrapText="1"/>
    </xf>
    <xf numFmtId="0" fontId="25" fillId="4" borderId="11" xfId="6" applyFont="1" applyFill="1" applyBorder="1" applyAlignment="1">
      <alignment horizontal="left" vertical="top" wrapText="1"/>
    </xf>
    <xf numFmtId="0" fontId="35" fillId="4" borderId="2" xfId="0" applyFont="1" applyFill="1" applyBorder="1" applyAlignment="1">
      <alignment horizontal="center" vertical="center" wrapText="1"/>
    </xf>
    <xf numFmtId="0" fontId="35" fillId="4" borderId="7" xfId="0" applyFont="1" applyFill="1" applyBorder="1" applyAlignment="1">
      <alignment horizontal="center" vertical="center" wrapText="1"/>
    </xf>
    <xf numFmtId="0" fontId="35" fillId="4" borderId="3" xfId="0" applyFont="1" applyFill="1" applyBorder="1" applyAlignment="1">
      <alignment horizontal="center" vertical="center" wrapText="1"/>
    </xf>
    <xf numFmtId="0" fontId="36" fillId="3" borderId="0" xfId="0" applyFont="1" applyFill="1" applyAlignment="1">
      <alignment horizontal="center" vertical="center"/>
    </xf>
    <xf numFmtId="0" fontId="16" fillId="4" borderId="1" xfId="0" applyFont="1" applyFill="1" applyBorder="1" applyAlignment="1">
      <alignment horizontal="left" vertical="top"/>
    </xf>
    <xf numFmtId="0" fontId="45" fillId="4" borderId="6" xfId="1" applyFont="1" applyFill="1" applyBorder="1" applyAlignment="1">
      <alignment horizontal="center" vertical="center" wrapText="1"/>
    </xf>
    <xf numFmtId="0" fontId="45" fillId="4" borderId="0" xfId="1" applyFont="1" applyFill="1" applyBorder="1" applyAlignment="1">
      <alignment horizontal="center" vertical="center" wrapText="1"/>
    </xf>
    <xf numFmtId="0" fontId="40" fillId="3" borderId="1" xfId="0" applyFont="1" applyFill="1" applyBorder="1" applyAlignment="1">
      <alignment horizontal="center" vertical="center" wrapText="1"/>
    </xf>
    <xf numFmtId="0" fontId="22" fillId="2" borderId="6" xfId="0" applyFont="1" applyFill="1" applyBorder="1" applyAlignment="1">
      <alignment horizontal="center" vertical="center"/>
    </xf>
    <xf numFmtId="0" fontId="22" fillId="2" borderId="0"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0" xfId="0" applyFont="1" applyFill="1" applyBorder="1" applyAlignment="1">
      <alignment horizontal="center" vertical="center"/>
    </xf>
    <xf numFmtId="0" fontId="22" fillId="3" borderId="0" xfId="0" applyFont="1" applyFill="1" applyAlignment="1">
      <alignment horizontal="center" vertical="center" wrapText="1"/>
    </xf>
    <xf numFmtId="0" fontId="16" fillId="4" borderId="1" xfId="0" applyFont="1" applyFill="1" applyBorder="1" applyAlignment="1">
      <alignment horizontal="center" vertical="center" wrapText="1"/>
    </xf>
    <xf numFmtId="0" fontId="22" fillId="3" borderId="0" xfId="0" applyFont="1" applyFill="1" applyAlignment="1">
      <alignment horizontal="center" vertical="center"/>
    </xf>
    <xf numFmtId="0" fontId="35" fillId="4" borderId="6" xfId="0" applyFont="1" applyFill="1" applyBorder="1" applyAlignment="1">
      <alignment horizontal="center" vertical="center" wrapText="1"/>
    </xf>
    <xf numFmtId="0" fontId="35" fillId="4" borderId="0" xfId="0" applyFont="1" applyFill="1" applyBorder="1" applyAlignment="1">
      <alignment horizontal="center" vertical="center" wrapText="1"/>
    </xf>
    <xf numFmtId="0" fontId="46" fillId="6" borderId="0" xfId="0" applyFont="1" applyFill="1" applyAlignment="1">
      <alignment horizontal="center" vertical="center"/>
    </xf>
    <xf numFmtId="0" fontId="5" fillId="2" borderId="0" xfId="0" applyFont="1" applyFill="1" applyAlignment="1">
      <alignment horizontal="center" vertical="center"/>
    </xf>
    <xf numFmtId="0" fontId="12" fillId="2" borderId="4" xfId="0" applyFont="1" applyFill="1" applyBorder="1" applyAlignment="1">
      <alignment horizontal="center" vertical="center"/>
    </xf>
    <xf numFmtId="0" fontId="11" fillId="2" borderId="4" xfId="0" applyFont="1" applyFill="1" applyBorder="1" applyAlignment="1">
      <alignment horizontal="center" vertical="center"/>
    </xf>
    <xf numFmtId="0" fontId="37" fillId="2" borderId="4" xfId="0" applyFont="1" applyFill="1" applyBorder="1" applyAlignment="1">
      <alignment horizontal="center" vertical="center"/>
    </xf>
    <xf numFmtId="0" fontId="16" fillId="4" borderId="8"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8" xfId="0" applyFont="1" applyFill="1" applyBorder="1" applyAlignment="1">
      <alignment horizontal="center" vertical="center" wrapText="1"/>
    </xf>
    <xf numFmtId="0" fontId="12" fillId="2" borderId="1" xfId="0" applyFont="1" applyFill="1" applyBorder="1" applyAlignment="1">
      <alignment horizontal="center" vertical="top" wrapText="1"/>
    </xf>
    <xf numFmtId="0" fontId="11" fillId="2" borderId="1" xfId="0" applyFont="1" applyFill="1" applyBorder="1" applyAlignment="1">
      <alignment horizontal="center" vertical="center"/>
    </xf>
    <xf numFmtId="0" fontId="17" fillId="4" borderId="1" xfId="0" applyFont="1" applyFill="1" applyBorder="1" applyAlignment="1">
      <alignment horizontal="left" vertical="top" wrapText="1"/>
    </xf>
    <xf numFmtId="0" fontId="44" fillId="4" borderId="8" xfId="1" applyFont="1" applyFill="1" applyBorder="1" applyAlignment="1">
      <alignment horizontal="center" vertical="center"/>
    </xf>
    <xf numFmtId="0" fontId="44" fillId="4" borderId="12" xfId="1" applyFont="1" applyFill="1" applyBorder="1" applyAlignment="1">
      <alignment horizontal="center" vertical="center"/>
    </xf>
    <xf numFmtId="0" fontId="44" fillId="4" borderId="11" xfId="1" applyFont="1" applyFill="1" applyBorder="1" applyAlignment="1">
      <alignment horizontal="center" vertical="center"/>
    </xf>
    <xf numFmtId="0" fontId="44" fillId="4" borderId="4" xfId="1" applyFont="1" applyFill="1" applyBorder="1" applyAlignment="1">
      <alignment horizontal="center" vertical="center"/>
    </xf>
    <xf numFmtId="0" fontId="22" fillId="2" borderId="0" xfId="0" applyFont="1" applyFill="1" applyAlignment="1">
      <alignment horizontal="center" vertical="center"/>
    </xf>
    <xf numFmtId="0" fontId="41" fillId="2" borderId="16" xfId="0" applyFont="1" applyFill="1" applyBorder="1" applyAlignment="1">
      <alignment horizontal="left" vertical="top" wrapText="1"/>
    </xf>
    <xf numFmtId="0" fontId="41" fillId="2" borderId="17" xfId="0" applyFont="1" applyFill="1" applyBorder="1" applyAlignment="1">
      <alignment horizontal="left" vertical="top" wrapText="1"/>
    </xf>
    <xf numFmtId="0" fontId="31" fillId="4" borderId="24" xfId="0" applyFont="1" applyFill="1" applyBorder="1" applyAlignment="1">
      <alignment horizontal="left" vertical="top"/>
    </xf>
    <xf numFmtId="0" fontId="31" fillId="4" borderId="4" xfId="0" applyFont="1" applyFill="1" applyBorder="1" applyAlignment="1">
      <alignment horizontal="left" vertical="top"/>
    </xf>
    <xf numFmtId="0" fontId="31" fillId="4" borderId="25" xfId="0" applyFont="1" applyFill="1" applyBorder="1" applyAlignment="1">
      <alignment horizontal="left" vertical="top"/>
    </xf>
    <xf numFmtId="0" fontId="31" fillId="4" borderId="22" xfId="0" applyFont="1" applyFill="1" applyBorder="1" applyAlignment="1">
      <alignment horizontal="left" vertical="top"/>
    </xf>
    <xf numFmtId="0" fontId="16" fillId="4" borderId="14" xfId="0" quotePrefix="1" applyFont="1" applyFill="1" applyBorder="1" applyAlignment="1">
      <alignment horizontal="center" vertical="center" wrapText="1"/>
    </xf>
    <xf numFmtId="0" fontId="16" fillId="4" borderId="13" xfId="0" quotePrefix="1" applyFont="1" applyFill="1" applyBorder="1" applyAlignment="1">
      <alignment horizontal="center" vertical="center" wrapText="1"/>
    </xf>
    <xf numFmtId="0" fontId="16" fillId="4" borderId="14" xfId="0" quotePrefix="1" applyFont="1" applyFill="1" applyBorder="1" applyAlignment="1">
      <alignment horizontal="left" vertical="top" wrapText="1"/>
    </xf>
    <xf numFmtId="0" fontId="16" fillId="4" borderId="13" xfId="0" quotePrefix="1" applyFont="1" applyFill="1" applyBorder="1" applyAlignment="1">
      <alignment horizontal="left" vertical="top" wrapText="1"/>
    </xf>
    <xf numFmtId="0" fontId="36" fillId="2" borderId="13" xfId="0" applyFont="1" applyFill="1" applyBorder="1" applyAlignment="1">
      <alignment horizontal="center" vertical="center"/>
    </xf>
    <xf numFmtId="0" fontId="36" fillId="3" borderId="1" xfId="0" applyFont="1" applyFill="1" applyBorder="1" applyAlignment="1">
      <alignment horizontal="center" vertical="center"/>
    </xf>
    <xf numFmtId="0" fontId="9" fillId="3" borderId="13" xfId="0" applyFont="1" applyFill="1" applyBorder="1" applyAlignment="1">
      <alignment horizontal="center" vertical="center"/>
    </xf>
    <xf numFmtId="0" fontId="23" fillId="4" borderId="14" xfId="1" applyFont="1" applyFill="1" applyBorder="1" applyAlignment="1">
      <alignment horizontal="center" vertical="center" wrapText="1"/>
    </xf>
    <xf numFmtId="0" fontId="16" fillId="4" borderId="28" xfId="0" applyFont="1" applyFill="1" applyBorder="1" applyAlignment="1">
      <alignment horizontal="center" vertical="center" wrapText="1"/>
    </xf>
    <xf numFmtId="0" fontId="31" fillId="4" borderId="28" xfId="0" applyFont="1" applyFill="1" applyBorder="1" applyAlignment="1">
      <alignment horizontal="center" vertical="center" wrapText="1"/>
    </xf>
    <xf numFmtId="0" fontId="31" fillId="4" borderId="13" xfId="0" applyFont="1" applyFill="1" applyBorder="1" applyAlignment="1">
      <alignment horizontal="center" vertical="center" wrapText="1"/>
    </xf>
    <xf numFmtId="0" fontId="22" fillId="3" borderId="11" xfId="0" applyFont="1" applyFill="1" applyBorder="1" applyAlignment="1">
      <alignment horizontal="left" vertical="top"/>
    </xf>
    <xf numFmtId="0" fontId="22" fillId="3" borderId="4" xfId="0" applyFont="1" applyFill="1" applyBorder="1" applyAlignment="1">
      <alignment horizontal="left" vertical="top"/>
    </xf>
    <xf numFmtId="0" fontId="22" fillId="3" borderId="5" xfId="0" applyFont="1" applyFill="1" applyBorder="1" applyAlignment="1">
      <alignment horizontal="left" vertical="top"/>
    </xf>
    <xf numFmtId="0" fontId="16" fillId="4" borderId="1" xfId="71" applyFont="1" applyFill="1" applyBorder="1" applyAlignment="1">
      <alignment horizontal="center" vertical="center"/>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8" fillId="4" borderId="1" xfId="1" applyFill="1" applyBorder="1" applyAlignment="1">
      <alignment horizontal="center" vertical="center" wrapText="1"/>
    </xf>
    <xf numFmtId="0" fontId="18" fillId="4" borderId="8" xfId="1" applyFill="1" applyBorder="1" applyAlignment="1">
      <alignment horizontal="center" vertical="center" wrapText="1"/>
    </xf>
    <xf numFmtId="0" fontId="18" fillId="4" borderId="12" xfId="1" applyFill="1" applyBorder="1" applyAlignment="1">
      <alignment horizontal="center" vertical="center" wrapText="1"/>
    </xf>
    <xf numFmtId="0" fontId="18" fillId="4" borderId="9" xfId="1" applyFill="1" applyBorder="1" applyAlignment="1">
      <alignment horizontal="center" vertical="center" wrapText="1"/>
    </xf>
    <xf numFmtId="0" fontId="18" fillId="4" borderId="11" xfId="1" applyFill="1" applyBorder="1" applyAlignment="1">
      <alignment horizontal="center" vertical="center" wrapText="1"/>
    </xf>
    <xf numFmtId="0" fontId="18" fillId="4" borderId="4" xfId="1" applyFill="1" applyBorder="1" applyAlignment="1">
      <alignment horizontal="center" vertical="center" wrapText="1"/>
    </xf>
    <xf numFmtId="0" fontId="18" fillId="4" borderId="5" xfId="1" applyFill="1" applyBorder="1" applyAlignment="1">
      <alignment horizontal="center" vertical="center" wrapText="1"/>
    </xf>
    <xf numFmtId="0" fontId="18" fillId="4" borderId="1" xfId="1" applyFill="1" applyBorder="1" applyAlignment="1">
      <alignment horizontal="center" vertical="center" wrapText="1"/>
    </xf>
    <xf numFmtId="0" fontId="18" fillId="4" borderId="1" xfId="1" quotePrefix="1" applyFill="1" applyBorder="1" applyAlignment="1">
      <alignment horizontal="left" vertical="top" wrapText="1"/>
    </xf>
    <xf numFmtId="0" fontId="18" fillId="4" borderId="1" xfId="1" quotePrefix="1" applyFill="1" applyBorder="1" applyAlignment="1">
      <alignment vertical="center" wrapText="1"/>
    </xf>
    <xf numFmtId="0" fontId="18" fillId="4" borderId="14" xfId="1" applyFill="1" applyBorder="1" applyAlignment="1">
      <alignment vertical="center" wrapText="1"/>
    </xf>
    <xf numFmtId="0" fontId="18" fillId="4" borderId="28" xfId="1" applyFill="1" applyBorder="1" applyAlignment="1">
      <alignment vertical="center" wrapText="1"/>
    </xf>
    <xf numFmtId="0" fontId="18" fillId="4" borderId="13" xfId="1" applyFill="1" applyBorder="1" applyAlignment="1">
      <alignment vertical="center" wrapText="1"/>
    </xf>
    <xf numFmtId="0" fontId="18" fillId="4" borderId="2" xfId="1" applyFill="1" applyBorder="1" applyAlignment="1">
      <alignment horizontal="center" vertical="center" wrapText="1"/>
    </xf>
    <xf numFmtId="0" fontId="18" fillId="4" borderId="0" xfId="1" applyFill="1" applyBorder="1" applyAlignment="1">
      <alignment vertical="top" wrapText="1"/>
    </xf>
    <xf numFmtId="0" fontId="18" fillId="4" borderId="0" xfId="1" applyFill="1" applyBorder="1" applyAlignment="1">
      <alignment vertical="top"/>
    </xf>
    <xf numFmtId="0" fontId="18" fillId="4" borderId="0" xfId="1" applyFill="1" applyBorder="1" applyAlignment="1">
      <alignment vertical="center"/>
    </xf>
    <xf numFmtId="0" fontId="18" fillId="4" borderId="19" xfId="1" applyFill="1" applyBorder="1" applyAlignment="1">
      <alignment vertical="top"/>
    </xf>
  </cellXfs>
  <cellStyles count="72">
    <cellStyle name="Hipervínculo" xfId="1" builtinId="8"/>
    <cellStyle name="Hipervínculo 2" xfId="2"/>
    <cellStyle name="Hipervínculo 3" xfId="43"/>
    <cellStyle name="Hipervínculo 4" xfId="64"/>
    <cellStyle name="Millares" xfId="3" builtinId="3"/>
    <cellStyle name="Millares [0]" xfId="4" builtinId="6"/>
    <cellStyle name="Millares [0] 2" xfId="17"/>
    <cellStyle name="Millares [0] 2 2" xfId="33"/>
    <cellStyle name="Millares [0] 2 3" xfId="24"/>
    <cellStyle name="Millares [0] 3" xfId="49"/>
    <cellStyle name="Millares [0] 4" xfId="60"/>
    <cellStyle name="Millares [0] 5" xfId="61"/>
    <cellStyle name="Millares [0] 6" xfId="68"/>
    <cellStyle name="Millares [0] 7" xfId="67"/>
    <cellStyle name="Millares 10" xfId="36"/>
    <cellStyle name="Millares 11" xfId="37"/>
    <cellStyle name="Millares 12" xfId="38"/>
    <cellStyle name="Millares 13" xfId="39"/>
    <cellStyle name="Millares 14" xfId="48"/>
    <cellStyle name="Millares 15" xfId="53"/>
    <cellStyle name="Millares 16" xfId="54"/>
    <cellStyle name="Millares 17" xfId="63"/>
    <cellStyle name="Millares 18" xfId="70"/>
    <cellStyle name="Millares 19" xfId="10"/>
    <cellStyle name="Millares 2" xfId="7"/>
    <cellStyle name="Millares 2 2" xfId="29"/>
    <cellStyle name="Millares 2 3" xfId="20"/>
    <cellStyle name="Millares 2 4" xfId="46"/>
    <cellStyle name="Millares 2 5" xfId="57"/>
    <cellStyle name="Millares 2 6" xfId="65"/>
    <cellStyle name="Millares 3" xfId="8"/>
    <cellStyle name="Millares 3 2" xfId="31"/>
    <cellStyle name="Millares 3 3" xfId="22"/>
    <cellStyle name="Millares 3 4" xfId="13"/>
    <cellStyle name="Millares 4" xfId="14"/>
    <cellStyle name="Millares 4 2" xfId="32"/>
    <cellStyle name="Millares 4 3" xfId="23"/>
    <cellStyle name="Millares 5" xfId="25"/>
    <cellStyle name="Millares 5 2" xfId="34"/>
    <cellStyle name="Millares 6" xfId="15"/>
    <cellStyle name="Millares 6 2" xfId="27"/>
    <cellStyle name="Millares 7" xfId="28"/>
    <cellStyle name="Millares 8" xfId="19"/>
    <cellStyle name="Millares 9" xfId="35"/>
    <cellStyle name="Normal" xfId="0" builtinId="0"/>
    <cellStyle name="Normal 10" xfId="47"/>
    <cellStyle name="Normal 11" xfId="50"/>
    <cellStyle name="Normal 12" xfId="51"/>
    <cellStyle name="Normal 13" xfId="55"/>
    <cellStyle name="Normal 14" xfId="56"/>
    <cellStyle name="Normal 15" xfId="58"/>
    <cellStyle name="Normal 16" xfId="59"/>
    <cellStyle name="Normal 17" xfId="71"/>
    <cellStyle name="Normal 2" xfId="6"/>
    <cellStyle name="Normal 2 2" xfId="30"/>
    <cellStyle name="Normal 2 3" xfId="21"/>
    <cellStyle name="Normal 2 4" xfId="52"/>
    <cellStyle name="Normal 2 5" xfId="12"/>
    <cellStyle name="Normal 3" xfId="11"/>
    <cellStyle name="Normal 3 2" xfId="26"/>
    <cellStyle name="Normal 3 3" xfId="66"/>
    <cellStyle name="Normal 4" xfId="16"/>
    <cellStyle name="Normal 5" xfId="18"/>
    <cellStyle name="Normal 6" xfId="40"/>
    <cellStyle name="Normal 7" xfId="42"/>
    <cellStyle name="Normal 8" xfId="44"/>
    <cellStyle name="Normal 9" xfId="45"/>
    <cellStyle name="Porcentaje" xfId="5" builtinId="5"/>
    <cellStyle name="Porcentaje 2" xfId="9"/>
    <cellStyle name="Porcentaje 3" xfId="41"/>
    <cellStyle name="Porcentaje 4" xfId="62"/>
    <cellStyle name="Porcentaje 5" xfId="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mag.gov.py/rendicion/INFORME%20DE%20COOPERANTES%20RENDICION%20PRIMER%20TRIMESTRE%202022%20(2).xlsx" TargetMode="External"/><Relationship Id="rId18" Type="http://schemas.openxmlformats.org/officeDocument/2006/relationships/hyperlink" Target="https://denuncias.gov.py/portal-publico" TargetMode="External"/><Relationship Id="rId26" Type="http://schemas.openxmlformats.org/officeDocument/2006/relationships/hyperlink" Target="https://www.sfp.gov.py/sfp/seccion/65-monitoreo-de-la-ley-518914.html" TargetMode="External"/><Relationship Id="rId39" Type="http://schemas.openxmlformats.org/officeDocument/2006/relationships/hyperlink" Target="https://www.contrataciones.gov.py/licitaciones/adjudicacion/335447-construccion-laboratorio-bioseguridad-nsb2a-3/resumen-adjudicacion.html" TargetMode="External"/><Relationship Id="rId21" Type="http://schemas.openxmlformats.org/officeDocument/2006/relationships/hyperlink" Target="http://www.mag.gov.py/index.php/transparencia/ley-52822014/descripcion-de-los-programas-institucionales-en-ejecucion" TargetMode="External"/><Relationship Id="rId34" Type="http://schemas.openxmlformats.org/officeDocument/2006/relationships/hyperlink" Target="http://www.mag.gov.py/reportes5189/2022/enero/ejecucion_Presupuestaria_12-21.pdf" TargetMode="External"/><Relationship Id="rId42" Type="http://schemas.openxmlformats.org/officeDocument/2006/relationships/hyperlink" Target="http://www.mag.gov.py/index.php/transparencia/ley-52822014/descripcion-de-los-programas-institucionales-en-ejecucion" TargetMode="External"/><Relationship Id="rId47" Type="http://schemas.openxmlformats.org/officeDocument/2006/relationships/hyperlink" Target="http://www.mag.gov.py/rendicion/4.4%20Resolucion%20302%20Recep%20Definitiva%20de%20Obra.pdf" TargetMode="External"/><Relationship Id="rId50" Type="http://schemas.openxmlformats.org/officeDocument/2006/relationships/hyperlink" Target="http://www.mag.gov.py/rendicion/4.6%20Asesorias%20Enero%20-2022.pdf" TargetMode="External"/><Relationship Id="rId55" Type="http://schemas.openxmlformats.org/officeDocument/2006/relationships/hyperlink" Target="https://transparencia.senac.gov.py/gestion-cumplimiento" TargetMode="External"/><Relationship Id="rId7" Type="http://schemas.openxmlformats.org/officeDocument/2006/relationships/hyperlink" Target="https://www.stp.gov.py/pnd/ejes-estrategicos/estrategias/estrategia-3-3/" TargetMode="External"/><Relationship Id="rId2" Type="http://schemas.openxmlformats.org/officeDocument/2006/relationships/hyperlink" Target="http://www.mag.gov.py/rendicion/Resolucion%20MAG%20N&#176;%20276.pdf" TargetMode="External"/><Relationship Id="rId16" Type="http://schemas.openxmlformats.org/officeDocument/2006/relationships/hyperlink" Target="http://www.mag.gov.py/rendicion/Informe%20Febrero.pdf" TargetMode="External"/><Relationship Id="rId29" Type="http://schemas.openxmlformats.org/officeDocument/2006/relationships/hyperlink" Target="https://informacionpublica.paraguay.gov.py/portal/" TargetMode="External"/><Relationship Id="rId11" Type="http://schemas.openxmlformats.org/officeDocument/2006/relationships/hyperlink" Target="http://www.mag.gov.py/rendicion/Anexo%204%20Convenios%20y_o%20Acuerdos%20firmados%20Primer%20Trimestre%202022.xlsx" TargetMode="External"/><Relationship Id="rId24" Type="http://schemas.openxmlformats.org/officeDocument/2006/relationships/hyperlink" Target="https://www.sfp.gov.py/sfp/archivos/documentos/Intermedio_Enero_2022_945tmp81.pdf" TargetMode="External"/><Relationship Id="rId32" Type="http://schemas.openxmlformats.org/officeDocument/2006/relationships/hyperlink" Target="https://informacionpublica.paraguay.gov.py/portal/" TargetMode="External"/><Relationship Id="rId37" Type="http://schemas.openxmlformats.org/officeDocument/2006/relationships/hyperlink" Target="http://www.mag.gov.py/reportes5189/2022/enero/ejecucion_Presupuestaria_12-21.pdf" TargetMode="External"/><Relationship Id="rId40" Type="http://schemas.openxmlformats.org/officeDocument/2006/relationships/hyperlink" Target="https://www.contrataciones.gov.py/licitaciones/adjudicacion/335447-construccion-laboratorio-bioseguridad-nsb2a-3/resumen-adjudicacion.html" TargetMode="External"/><Relationship Id="rId45" Type="http://schemas.openxmlformats.org/officeDocument/2006/relationships/hyperlink" Target="http://www.mag.gov.py/index.php/transparencia/ley-52822014/descripcion-de-los-programas-institucionales-en-ejecucion" TargetMode="External"/><Relationship Id="rId53" Type="http://schemas.openxmlformats.org/officeDocument/2006/relationships/hyperlink" Target="https://www.sfp.gov.py/sfp/archivos/documentos/Intermedio_Enero_2022_945tmp81.pdf" TargetMode="External"/><Relationship Id="rId58" Type="http://schemas.openxmlformats.org/officeDocument/2006/relationships/hyperlink" Target="http://www.mag.gov.py/reportes5189/2022/enero/ejecucion_Presupuestaria_12-21.pdf" TargetMode="External"/><Relationship Id="rId5" Type="http://schemas.openxmlformats.org/officeDocument/2006/relationships/hyperlink" Target="http://www.mag.gov.py/Publicaciones/PEI21-23.pdf" TargetMode="External"/><Relationship Id="rId19" Type="http://schemas.openxmlformats.org/officeDocument/2006/relationships/hyperlink" Target="https://www.contrataciones.gov.py/licitaciones/adjudicacion/335447-construccion-laboratorio-bioseguridad-nsb2a-3/resumen-adjudicacion.html" TargetMode="External"/><Relationship Id="rId4" Type="http://schemas.openxmlformats.org/officeDocument/2006/relationships/hyperlink" Target="http://www.mag.gov.py/rendicion/NOTA%20MAG%20N-94-20%20POI%20Aprobado%202020.pdf" TargetMode="External"/><Relationship Id="rId9" Type="http://schemas.openxmlformats.org/officeDocument/2006/relationships/hyperlink" Target="http://www.mag.gov.py/rendicion/Anexo%202%20Acompa&#241;amiento%20Agrario%20Internacional%20_%20Acuerdo%20de%20Medidas_PRIMER%20TRIMESTRE%202022.docx" TargetMode="External"/><Relationship Id="rId14" Type="http://schemas.openxmlformats.org/officeDocument/2006/relationships/hyperlink" Target="http://www.mag.gov.py/rendicion/Planilla%20de%20Convenios%202022%20(2).xlsx" TargetMode="External"/><Relationship Id="rId22" Type="http://schemas.openxmlformats.org/officeDocument/2006/relationships/hyperlink" Target="http://www.mag.gov.py/index.php/transparencia/ley-52822014/descripcion-de-los-programas-institucionales-en-ejecucion" TargetMode="External"/><Relationship Id="rId27" Type="http://schemas.openxmlformats.org/officeDocument/2006/relationships/hyperlink" Target="https://transparencia.senac.gov.py/gestion-cumplimiento" TargetMode="External"/><Relationship Id="rId30" Type="http://schemas.openxmlformats.org/officeDocument/2006/relationships/hyperlink" Target="https://informacionpublica.paraguay.gov.py/portal/" TargetMode="External"/><Relationship Id="rId35" Type="http://schemas.openxmlformats.org/officeDocument/2006/relationships/hyperlink" Target="http://www.mag.gov.py/reportes5189/2022/enero/ejecucion_Presupuestaria_12-21.pdf" TargetMode="External"/><Relationship Id="rId43" Type="http://schemas.openxmlformats.org/officeDocument/2006/relationships/hyperlink" Target="http://www.mag.gov.py/index.php/transparencia/ley-52822014/descripcion-de-los-programas-institucionales-en-ejecucion" TargetMode="External"/><Relationship Id="rId48" Type="http://schemas.openxmlformats.org/officeDocument/2006/relationships/hyperlink" Target="https://www.contrataciones.gov.py/licitaciones/adjudicacion/335447-construccion-laboratorio-bioseguridad-nsb2a-3/resumen-adjudicacion.html" TargetMode="External"/><Relationship Id="rId56" Type="http://schemas.openxmlformats.org/officeDocument/2006/relationships/hyperlink" Target="https://transparencia.senac.gov.py/gestion-cumplimiento" TargetMode="External"/><Relationship Id="rId8" Type="http://schemas.openxmlformats.org/officeDocument/2006/relationships/hyperlink" Target="http://www.mag.gov.py/rendicion/Anexo%201%20%20Informe%20Espacio%20P&#250;blico%20-%20Privada_PRIMER%20TRIMESTRE%202022.docx" TargetMode="External"/><Relationship Id="rId51" Type="http://schemas.openxmlformats.org/officeDocument/2006/relationships/hyperlink" Target="http://www.mag.gov.py/rendicion/4.6%20Asesorias%20Febrero-%202022.pdf" TargetMode="External"/><Relationship Id="rId3" Type="http://schemas.openxmlformats.org/officeDocument/2006/relationships/hyperlink" Target="http://www.mag.gov.py/rendicion/Plan_Rendicion_Cuentas2022.pdf" TargetMode="External"/><Relationship Id="rId12" Type="http://schemas.openxmlformats.org/officeDocument/2006/relationships/hyperlink" Target="http://www.mag.gov.py/rendicion/Anexo%205%20Comparaativo%20de%20precios%20de%20Commodities.doc" TargetMode="External"/><Relationship Id="rId17" Type="http://schemas.openxmlformats.org/officeDocument/2006/relationships/hyperlink" Target="https://denuncias.gov.py/portal-publico" TargetMode="External"/><Relationship Id="rId25" Type="http://schemas.openxmlformats.org/officeDocument/2006/relationships/hyperlink" Target="https://transparencia.senac.gov.py/gestion-cumplimiento" TargetMode="External"/><Relationship Id="rId33" Type="http://schemas.openxmlformats.org/officeDocument/2006/relationships/hyperlink" Target="https://www.sfp.gov.py/sfp/articulo/12669-ley-51892014.html" TargetMode="External"/><Relationship Id="rId38" Type="http://schemas.openxmlformats.org/officeDocument/2006/relationships/hyperlink" Target="https://www.contrataciones.gov.py/licitaciones/adjudicacion/335447-construccion-laboratorio-bioseguridad-nsb2a-3/resumen-adjudicacion.html" TargetMode="External"/><Relationship Id="rId46" Type="http://schemas.openxmlformats.org/officeDocument/2006/relationships/hyperlink" Target="http://www.mag.gov.py/rendicion/4.4%20Acta%20Recepcion%20Definitiva%20de%20Obra.pdf" TargetMode="External"/><Relationship Id="rId59" Type="http://schemas.openxmlformats.org/officeDocument/2006/relationships/hyperlink" Target="http://www.mag.gov.py/reportes5189/2022/enero/ejecucion_Presupuestaria_12-21.pdf" TargetMode="External"/><Relationship Id="rId20" Type="http://schemas.openxmlformats.org/officeDocument/2006/relationships/hyperlink" Target="https://www.contrataciones.gov.py/licitaciones/convocatoria/392115-adquisicion-equipos-laboratorio-e-insumos-1.html" TargetMode="External"/><Relationship Id="rId41" Type="http://schemas.openxmlformats.org/officeDocument/2006/relationships/hyperlink" Target="http://www.mag.gov.py/rendicion/informe%2004.22.pdf" TargetMode="External"/><Relationship Id="rId54" Type="http://schemas.openxmlformats.org/officeDocument/2006/relationships/hyperlink" Target="https://www.sfp.gov.py/sfp/seccion/65-monitoreo-de-la-ley-518914.html" TargetMode="External"/><Relationship Id="rId1" Type="http://schemas.openxmlformats.org/officeDocument/2006/relationships/hyperlink" Target="http://www.mag.gov.py/rendicion/Res.N547-2020%20CRCC%20MAG.pdf" TargetMode="External"/><Relationship Id="rId6" Type="http://schemas.openxmlformats.org/officeDocument/2006/relationships/hyperlink" Target="https://www.un.org/sustainabledevelopment/es/cities/" TargetMode="External"/><Relationship Id="rId15" Type="http://schemas.openxmlformats.org/officeDocument/2006/relationships/hyperlink" Target="http://www.mag.gov.py/rendicion/Informe%20Marzo.pdf" TargetMode="External"/><Relationship Id="rId23" Type="http://schemas.openxmlformats.org/officeDocument/2006/relationships/hyperlink" Target="https://www.sfp.gov.py/sfp/articulo/12669-ley-51892014.html" TargetMode="External"/><Relationship Id="rId28" Type="http://schemas.openxmlformats.org/officeDocument/2006/relationships/hyperlink" Target="https://informacionpublica.paraguay.gov.py/portal/" TargetMode="External"/><Relationship Id="rId36" Type="http://schemas.openxmlformats.org/officeDocument/2006/relationships/hyperlink" Target="http://www.mag.gov.py/reportes5189/2022/enero/ejecucion_Presupuestaria_12-21.pdf" TargetMode="External"/><Relationship Id="rId49" Type="http://schemas.openxmlformats.org/officeDocument/2006/relationships/hyperlink" Target="http://www.mag.gov.py/index.php/transparencia/ley-52822014/descripcion-de-los-programas-institucionales-en-ejecucion" TargetMode="External"/><Relationship Id="rId57" Type="http://schemas.openxmlformats.org/officeDocument/2006/relationships/hyperlink" Target="http://www.mag.gov.py/reportes5189/2022/enero/ejecucion_Presupuestaria_12-21.pdf" TargetMode="External"/><Relationship Id="rId10" Type="http://schemas.openxmlformats.org/officeDocument/2006/relationships/hyperlink" Target="http://www.mag.gov.py/rendicion/Anexo%203%20Informe%20de%20Proyectos.xlsx" TargetMode="External"/><Relationship Id="rId31" Type="http://schemas.openxmlformats.org/officeDocument/2006/relationships/hyperlink" Target="http://www.mag.gov.py/index.php/institucion/dependencias" TargetMode="External"/><Relationship Id="rId44" Type="http://schemas.openxmlformats.org/officeDocument/2006/relationships/hyperlink" Target="http://www.mag.gov.py/index.php/transparencia/ley-52822014/descripcion-de-los-programas-institucionales-en-ejecucion" TargetMode="External"/><Relationship Id="rId52" Type="http://schemas.openxmlformats.org/officeDocument/2006/relationships/hyperlink" Target="http://www.mag.gov.py/rendicion/4.6%20Asesorias%20%20-%20Marzo%202022.pdf" TargetMode="External"/><Relationship Id="rId60"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8"/>
  <sheetViews>
    <sheetView tabSelected="1" topLeftCell="A396" zoomScale="80" zoomScaleNormal="80" workbookViewId="0">
      <selection activeCell="C338" sqref="C338"/>
    </sheetView>
  </sheetViews>
  <sheetFormatPr baseColWidth="10" defaultRowHeight="15"/>
  <cols>
    <col min="1" max="1" width="31.42578125" customWidth="1"/>
    <col min="2" max="2" width="34.140625" customWidth="1"/>
    <col min="3" max="3" width="32" customWidth="1"/>
    <col min="4" max="4" width="41.28515625" customWidth="1"/>
    <col min="5" max="5" width="21.28515625" customWidth="1"/>
    <col min="6" max="6" width="44.42578125" customWidth="1"/>
    <col min="7" max="7" width="24.28515625" customWidth="1"/>
    <col min="8" max="8" width="21.28515625" customWidth="1"/>
  </cols>
  <sheetData>
    <row r="1" spans="1:8" ht="18.75" customHeight="1">
      <c r="A1" s="282" t="s">
        <v>106</v>
      </c>
      <c r="B1" s="282"/>
      <c r="C1" s="282"/>
      <c r="D1" s="282"/>
      <c r="E1" s="282"/>
      <c r="F1" s="282"/>
      <c r="G1" s="282"/>
      <c r="H1" s="14"/>
    </row>
    <row r="2" spans="1:8" ht="12" customHeight="1">
      <c r="A2" s="282"/>
      <c r="B2" s="282"/>
      <c r="C2" s="282"/>
      <c r="D2" s="282"/>
      <c r="E2" s="282"/>
      <c r="F2" s="282"/>
      <c r="G2" s="282"/>
      <c r="H2" s="15"/>
    </row>
    <row r="3" spans="1:8" ht="18.75">
      <c r="A3" s="283" t="s">
        <v>0</v>
      </c>
      <c r="B3" s="283"/>
      <c r="C3" s="283"/>
      <c r="D3" s="283"/>
      <c r="E3" s="283"/>
      <c r="F3" s="283"/>
      <c r="G3" s="283"/>
      <c r="H3" s="16"/>
    </row>
    <row r="4" spans="1:8" ht="18" customHeight="1">
      <c r="A4" s="2" t="s">
        <v>1</v>
      </c>
      <c r="B4" s="24" t="s">
        <v>110</v>
      </c>
      <c r="C4" s="3"/>
      <c r="D4" s="3"/>
      <c r="E4" s="3"/>
      <c r="F4" s="3"/>
      <c r="G4" s="3"/>
      <c r="H4" s="16"/>
    </row>
    <row r="5" spans="1:8" ht="18.75">
      <c r="A5" s="2" t="s">
        <v>2</v>
      </c>
      <c r="B5" s="24" t="s">
        <v>111</v>
      </c>
      <c r="C5" s="3"/>
      <c r="D5" s="3"/>
      <c r="E5" s="3"/>
      <c r="F5" s="3"/>
      <c r="G5" s="3"/>
      <c r="H5" s="16"/>
    </row>
    <row r="6" spans="1:8" ht="15.75">
      <c r="A6" s="284" t="s">
        <v>3</v>
      </c>
      <c r="B6" s="284"/>
      <c r="C6" s="284"/>
      <c r="D6" s="284"/>
      <c r="E6" s="284"/>
      <c r="F6" s="284"/>
      <c r="G6" s="284"/>
      <c r="H6" s="16"/>
    </row>
    <row r="7" spans="1:8" ht="15" customHeight="1">
      <c r="A7" s="287" t="s">
        <v>112</v>
      </c>
      <c r="B7" s="288"/>
      <c r="C7" s="288"/>
      <c r="D7" s="288"/>
      <c r="E7" s="288"/>
      <c r="F7" s="288"/>
      <c r="G7" s="288"/>
      <c r="H7" s="17"/>
    </row>
    <row r="8" spans="1:8" ht="6.75" customHeight="1">
      <c r="A8" s="289"/>
      <c r="B8" s="290"/>
      <c r="C8" s="290"/>
      <c r="D8" s="290"/>
      <c r="E8" s="290"/>
      <c r="F8" s="290"/>
      <c r="G8" s="290"/>
      <c r="H8" s="17"/>
    </row>
    <row r="9" spans="1:8" ht="1.5" hidden="1" customHeight="1">
      <c r="A9" s="289"/>
      <c r="B9" s="290"/>
      <c r="C9" s="290"/>
      <c r="D9" s="290"/>
      <c r="E9" s="290"/>
      <c r="F9" s="290"/>
      <c r="G9" s="290"/>
      <c r="H9" s="17"/>
    </row>
    <row r="10" spans="1:8" ht="15" hidden="1" customHeight="1">
      <c r="A10" s="289"/>
      <c r="B10" s="290"/>
      <c r="C10" s="290"/>
      <c r="D10" s="290"/>
      <c r="E10" s="290"/>
      <c r="F10" s="290"/>
      <c r="G10" s="290"/>
      <c r="H10" s="17"/>
    </row>
    <row r="11" spans="1:8" ht="15" hidden="1" customHeight="1">
      <c r="A11" s="289"/>
      <c r="B11" s="290"/>
      <c r="C11" s="290"/>
      <c r="D11" s="290"/>
      <c r="E11" s="290"/>
      <c r="F11" s="290"/>
      <c r="G11" s="290"/>
      <c r="H11" s="17"/>
    </row>
    <row r="12" spans="1:8" ht="15" hidden="1" customHeight="1">
      <c r="A12" s="291"/>
      <c r="B12" s="292"/>
      <c r="C12" s="292"/>
      <c r="D12" s="292"/>
      <c r="E12" s="292"/>
      <c r="F12" s="292"/>
      <c r="G12" s="292"/>
      <c r="H12" s="17"/>
    </row>
    <row r="13" spans="1:8" ht="15.75">
      <c r="A13" s="285" t="s">
        <v>4</v>
      </c>
      <c r="B13" s="285"/>
      <c r="C13" s="285"/>
      <c r="D13" s="285"/>
      <c r="E13" s="285"/>
      <c r="F13" s="285"/>
      <c r="G13" s="285"/>
      <c r="H13" s="16"/>
    </row>
    <row r="14" spans="1:8" ht="15" customHeight="1">
      <c r="A14" s="293" t="s">
        <v>113</v>
      </c>
      <c r="B14" s="288"/>
      <c r="C14" s="288"/>
      <c r="D14" s="288"/>
      <c r="E14" s="288"/>
      <c r="F14" s="288"/>
      <c r="G14" s="288"/>
      <c r="H14" s="17"/>
    </row>
    <row r="15" spans="1:8" ht="15" customHeight="1">
      <c r="A15" s="289"/>
      <c r="B15" s="290"/>
      <c r="C15" s="290"/>
      <c r="D15" s="290"/>
      <c r="E15" s="290"/>
      <c r="F15" s="290"/>
      <c r="G15" s="290"/>
      <c r="H15" s="17"/>
    </row>
    <row r="16" spans="1:8" ht="15" customHeight="1">
      <c r="A16" s="289"/>
      <c r="B16" s="290"/>
      <c r="C16" s="290"/>
      <c r="D16" s="290"/>
      <c r="E16" s="290"/>
      <c r="F16" s="290"/>
      <c r="G16" s="290"/>
      <c r="H16" s="17"/>
    </row>
    <row r="17" spans="1:8" ht="15" customHeight="1">
      <c r="A17" s="289"/>
      <c r="B17" s="290"/>
      <c r="C17" s="290"/>
      <c r="D17" s="290"/>
      <c r="E17" s="290"/>
      <c r="F17" s="290"/>
      <c r="G17" s="290"/>
      <c r="H17" s="17"/>
    </row>
    <row r="18" spans="1:8" ht="15" customHeight="1">
      <c r="A18" s="289"/>
      <c r="B18" s="290"/>
      <c r="C18" s="290"/>
      <c r="D18" s="290"/>
      <c r="E18" s="290"/>
      <c r="F18" s="290"/>
      <c r="G18" s="290"/>
      <c r="H18" s="17"/>
    </row>
    <row r="19" spans="1:8" ht="0.75" customHeight="1">
      <c r="A19" s="291"/>
      <c r="B19" s="292"/>
      <c r="C19" s="292"/>
      <c r="D19" s="292"/>
      <c r="E19" s="292"/>
      <c r="F19" s="292"/>
      <c r="G19" s="292"/>
      <c r="H19" s="17"/>
    </row>
    <row r="20" spans="1:8" ht="15" customHeight="1">
      <c r="A20" s="20"/>
      <c r="B20" s="20"/>
      <c r="C20" s="20"/>
      <c r="D20" s="20"/>
      <c r="E20" s="20"/>
      <c r="F20" s="20"/>
      <c r="G20" s="20"/>
      <c r="H20" s="17"/>
    </row>
    <row r="21" spans="1:8" s="1" customFormat="1" ht="15.75">
      <c r="A21" s="286" t="s">
        <v>94</v>
      </c>
      <c r="B21" s="286"/>
      <c r="C21" s="286"/>
      <c r="D21" s="286"/>
      <c r="E21" s="286"/>
      <c r="F21" s="286"/>
      <c r="G21" s="286"/>
      <c r="H21" s="18"/>
    </row>
    <row r="22" spans="1:8" s="1" customFormat="1" ht="18.75" customHeight="1">
      <c r="A22" s="297" t="s">
        <v>154</v>
      </c>
      <c r="B22" s="298"/>
      <c r="C22" s="298"/>
      <c r="D22" s="298"/>
      <c r="E22" s="298"/>
      <c r="F22" s="298"/>
      <c r="G22" s="298"/>
      <c r="H22" s="18"/>
    </row>
    <row r="23" spans="1:8" s="1" customFormat="1" ht="5.25" customHeight="1">
      <c r="A23" s="299"/>
      <c r="B23" s="300"/>
      <c r="C23" s="300"/>
      <c r="D23" s="300"/>
      <c r="E23" s="300"/>
      <c r="F23" s="300"/>
      <c r="G23" s="300"/>
      <c r="H23" s="18"/>
    </row>
    <row r="24" spans="1:8" ht="15.75">
      <c r="A24" s="19" t="s">
        <v>5</v>
      </c>
      <c r="B24" s="294" t="s">
        <v>6</v>
      </c>
      <c r="C24" s="294"/>
      <c r="D24" s="295" t="s">
        <v>7</v>
      </c>
      <c r="E24" s="295"/>
      <c r="F24" s="295" t="s">
        <v>8</v>
      </c>
      <c r="G24" s="295"/>
      <c r="H24" s="5"/>
    </row>
    <row r="25" spans="1:8" ht="15.75">
      <c r="A25" s="12">
        <v>1</v>
      </c>
      <c r="B25" s="296" t="s">
        <v>114</v>
      </c>
      <c r="C25" s="296"/>
      <c r="D25" s="269" t="s">
        <v>124</v>
      </c>
      <c r="E25" s="269"/>
      <c r="F25" s="269" t="s">
        <v>134</v>
      </c>
      <c r="G25" s="269"/>
      <c r="H25" s="4"/>
    </row>
    <row r="26" spans="1:8" ht="15.75">
      <c r="A26" s="12">
        <v>2</v>
      </c>
      <c r="B26" s="296" t="s">
        <v>115</v>
      </c>
      <c r="C26" s="296"/>
      <c r="D26" s="269" t="s">
        <v>125</v>
      </c>
      <c r="E26" s="269"/>
      <c r="F26" s="269" t="s">
        <v>135</v>
      </c>
      <c r="G26" s="269"/>
      <c r="H26" s="4"/>
    </row>
    <row r="27" spans="1:8" ht="15.75">
      <c r="A27" s="12">
        <v>3</v>
      </c>
      <c r="B27" s="296" t="s">
        <v>116</v>
      </c>
      <c r="C27" s="296"/>
      <c r="D27" s="269" t="s">
        <v>126</v>
      </c>
      <c r="E27" s="269"/>
      <c r="F27" s="269" t="s">
        <v>138</v>
      </c>
      <c r="G27" s="269"/>
      <c r="H27" s="4"/>
    </row>
    <row r="28" spans="1:8" ht="15.75">
      <c r="A28" s="12">
        <v>4</v>
      </c>
      <c r="B28" s="296" t="s">
        <v>117</v>
      </c>
      <c r="C28" s="296"/>
      <c r="D28" s="269" t="s">
        <v>127</v>
      </c>
      <c r="E28" s="269"/>
      <c r="F28" s="269" t="s">
        <v>137</v>
      </c>
      <c r="G28" s="269"/>
      <c r="H28" s="4"/>
    </row>
    <row r="29" spans="1:8" ht="15.75">
      <c r="A29" s="12">
        <v>5</v>
      </c>
      <c r="B29" s="296" t="s">
        <v>118</v>
      </c>
      <c r="C29" s="296"/>
      <c r="D29" s="269" t="s">
        <v>128</v>
      </c>
      <c r="E29" s="269"/>
      <c r="F29" s="269" t="s">
        <v>137</v>
      </c>
      <c r="G29" s="269"/>
      <c r="H29" s="4"/>
    </row>
    <row r="30" spans="1:8" ht="15.75">
      <c r="A30" s="12">
        <v>6</v>
      </c>
      <c r="B30" s="296" t="s">
        <v>119</v>
      </c>
      <c r="C30" s="296"/>
      <c r="D30" s="269" t="s">
        <v>129</v>
      </c>
      <c r="E30" s="269"/>
      <c r="F30" s="269" t="s">
        <v>140</v>
      </c>
      <c r="G30" s="269"/>
      <c r="H30" s="4"/>
    </row>
    <row r="31" spans="1:8" ht="15.75">
      <c r="A31" s="12">
        <v>7</v>
      </c>
      <c r="B31" s="296" t="s">
        <v>120</v>
      </c>
      <c r="C31" s="296"/>
      <c r="D31" s="269" t="s">
        <v>130</v>
      </c>
      <c r="E31" s="269"/>
      <c r="F31" s="269" t="s">
        <v>139</v>
      </c>
      <c r="G31" s="269"/>
      <c r="H31" s="4"/>
    </row>
    <row r="32" spans="1:8" ht="15.75">
      <c r="A32" s="12">
        <v>8</v>
      </c>
      <c r="B32" s="296" t="s">
        <v>121</v>
      </c>
      <c r="C32" s="296"/>
      <c r="D32" s="269" t="s">
        <v>131</v>
      </c>
      <c r="E32" s="269"/>
      <c r="F32" s="269" t="s">
        <v>136</v>
      </c>
      <c r="G32" s="269"/>
      <c r="H32" s="4"/>
    </row>
    <row r="33" spans="1:8" ht="30.75" customHeight="1">
      <c r="A33" s="12">
        <v>9</v>
      </c>
      <c r="B33" s="296" t="s">
        <v>122</v>
      </c>
      <c r="C33" s="296"/>
      <c r="D33" s="269" t="s">
        <v>132</v>
      </c>
      <c r="E33" s="269"/>
      <c r="F33" s="269" t="s">
        <v>140</v>
      </c>
      <c r="G33" s="269"/>
      <c r="H33" s="4"/>
    </row>
    <row r="34" spans="1:8" ht="30.75" customHeight="1">
      <c r="A34" s="12">
        <v>10</v>
      </c>
      <c r="B34" s="296" t="s">
        <v>123</v>
      </c>
      <c r="C34" s="296"/>
      <c r="D34" s="269" t="s">
        <v>133</v>
      </c>
      <c r="E34" s="269"/>
      <c r="F34" s="269" t="s">
        <v>136</v>
      </c>
      <c r="G34" s="269"/>
      <c r="H34" s="4"/>
    </row>
    <row r="35" spans="1:8" ht="15.75">
      <c r="A35" s="216" t="s">
        <v>84</v>
      </c>
      <c r="B35" s="216"/>
      <c r="C35" s="216"/>
      <c r="D35" s="216"/>
      <c r="E35" s="218" t="s">
        <v>141</v>
      </c>
      <c r="F35" s="218"/>
      <c r="G35" s="218"/>
      <c r="H35" s="4"/>
    </row>
    <row r="36" spans="1:8" ht="15.75" customHeight="1">
      <c r="A36" s="217" t="s">
        <v>86</v>
      </c>
      <c r="B36" s="217"/>
      <c r="C36" s="217"/>
      <c r="D36" s="217"/>
      <c r="E36" s="218" t="s">
        <v>142</v>
      </c>
      <c r="F36" s="218"/>
      <c r="G36" s="218"/>
      <c r="H36" s="4"/>
    </row>
    <row r="37" spans="1:8" ht="15.75" customHeight="1">
      <c r="A37" s="217" t="s">
        <v>85</v>
      </c>
      <c r="B37" s="217"/>
      <c r="C37" s="217"/>
      <c r="D37" s="217"/>
      <c r="E37" s="218" t="s">
        <v>143</v>
      </c>
      <c r="F37" s="218"/>
      <c r="G37" s="218"/>
      <c r="H37" s="4"/>
    </row>
    <row r="38" spans="1:8" ht="15.75" customHeight="1">
      <c r="A38" s="217" t="s">
        <v>89</v>
      </c>
      <c r="B38" s="217"/>
      <c r="C38" s="217"/>
      <c r="D38" s="217"/>
      <c r="E38" s="218" t="s">
        <v>144</v>
      </c>
      <c r="F38" s="218"/>
      <c r="G38" s="218"/>
      <c r="H38" s="4"/>
    </row>
    <row r="39" spans="1:8" s="11" customFormat="1" ht="15.75">
      <c r="A39" s="10"/>
      <c r="B39" s="10"/>
      <c r="C39" s="10"/>
      <c r="D39" s="10"/>
      <c r="E39" s="10"/>
      <c r="F39" s="10"/>
      <c r="G39" s="10"/>
      <c r="H39" s="10"/>
    </row>
    <row r="40" spans="1:8" ht="15.75">
      <c r="A40" s="273" t="s">
        <v>93</v>
      </c>
      <c r="B40" s="274"/>
      <c r="C40" s="274"/>
      <c r="D40" s="274"/>
      <c r="E40" s="274"/>
      <c r="F40" s="274"/>
      <c r="G40" s="274"/>
      <c r="H40" s="4"/>
    </row>
    <row r="41" spans="1:8" ht="15.75">
      <c r="A41" s="275" t="s">
        <v>9</v>
      </c>
      <c r="B41" s="276"/>
      <c r="C41" s="276"/>
      <c r="D41" s="276"/>
      <c r="E41" s="276"/>
      <c r="F41" s="276"/>
      <c r="G41" s="276"/>
      <c r="H41" s="4"/>
    </row>
    <row r="42" spans="1:8" ht="18.75" customHeight="1">
      <c r="A42" s="270" t="s">
        <v>155</v>
      </c>
      <c r="B42" s="271"/>
      <c r="C42" s="271"/>
      <c r="D42" s="271"/>
      <c r="E42" s="271"/>
      <c r="F42" s="271"/>
      <c r="G42" s="271"/>
      <c r="H42" s="4"/>
    </row>
    <row r="43" spans="1:8" ht="15.75" customHeight="1">
      <c r="A43" s="277" t="s">
        <v>92</v>
      </c>
      <c r="B43" s="277"/>
      <c r="C43" s="277"/>
      <c r="D43" s="277"/>
      <c r="E43" s="277"/>
      <c r="F43" s="277"/>
      <c r="G43" s="277"/>
      <c r="H43" s="4"/>
    </row>
    <row r="44" spans="1:8" ht="18" customHeight="1">
      <c r="A44" s="270" t="s">
        <v>156</v>
      </c>
      <c r="B44" s="271"/>
      <c r="C44" s="271"/>
      <c r="D44" s="271"/>
      <c r="E44" s="271"/>
      <c r="F44" s="271"/>
      <c r="G44" s="271"/>
      <c r="H44" s="4"/>
    </row>
    <row r="45" spans="1:8" ht="15.75">
      <c r="A45" s="154" t="s">
        <v>10</v>
      </c>
      <c r="B45" s="272" t="s">
        <v>98</v>
      </c>
      <c r="C45" s="272"/>
      <c r="D45" s="154" t="s">
        <v>11</v>
      </c>
      <c r="E45" s="272" t="s">
        <v>12</v>
      </c>
      <c r="F45" s="272"/>
      <c r="G45" s="155" t="s">
        <v>13</v>
      </c>
      <c r="H45" s="4"/>
    </row>
    <row r="46" spans="1:8" ht="57" customHeight="1">
      <c r="A46" s="53" t="s">
        <v>14</v>
      </c>
      <c r="B46" s="193" t="s">
        <v>153</v>
      </c>
      <c r="C46" s="192"/>
      <c r="D46" s="25" t="s">
        <v>145</v>
      </c>
      <c r="E46" s="278" t="s">
        <v>146</v>
      </c>
      <c r="F46" s="278"/>
      <c r="G46" s="46" t="s">
        <v>508</v>
      </c>
      <c r="H46" s="4"/>
    </row>
    <row r="47" spans="1:8" ht="54.75" customHeight="1">
      <c r="A47" s="53" t="s">
        <v>15</v>
      </c>
      <c r="B47" s="192"/>
      <c r="C47" s="192"/>
      <c r="D47" s="53" t="s">
        <v>147</v>
      </c>
      <c r="E47" s="278" t="s">
        <v>148</v>
      </c>
      <c r="F47" s="278"/>
      <c r="G47" s="46" t="s">
        <v>509</v>
      </c>
      <c r="H47" s="4"/>
    </row>
    <row r="48" spans="1:8" ht="121.5" customHeight="1">
      <c r="A48" s="53" t="s">
        <v>16</v>
      </c>
      <c r="B48" s="192"/>
      <c r="C48" s="192"/>
      <c r="D48" s="53" t="s">
        <v>149</v>
      </c>
      <c r="E48" s="278" t="s">
        <v>150</v>
      </c>
      <c r="F48" s="278"/>
      <c r="G48" s="152" t="s">
        <v>510</v>
      </c>
      <c r="H48" s="4"/>
    </row>
    <row r="49" spans="1:8" ht="57.75" customHeight="1">
      <c r="A49" s="53" t="s">
        <v>91</v>
      </c>
      <c r="B49" s="192"/>
      <c r="C49" s="192"/>
      <c r="D49" s="53" t="s">
        <v>151</v>
      </c>
      <c r="E49" s="278" t="s">
        <v>152</v>
      </c>
      <c r="F49" s="278"/>
      <c r="G49" s="153" t="s">
        <v>511</v>
      </c>
      <c r="H49" s="4"/>
    </row>
    <row r="50" spans="1:8" s="11" customFormat="1" ht="15.75">
      <c r="A50" s="10"/>
      <c r="B50" s="10"/>
      <c r="C50" s="10"/>
      <c r="D50" s="10"/>
      <c r="E50" s="10"/>
      <c r="F50" s="10"/>
      <c r="G50" s="10"/>
      <c r="H50" s="10"/>
    </row>
    <row r="51" spans="1:8" ht="15.75">
      <c r="A51" s="301" t="s">
        <v>95</v>
      </c>
      <c r="B51" s="301"/>
      <c r="C51" s="301"/>
      <c r="D51" s="301"/>
      <c r="E51" s="301"/>
      <c r="F51" s="301"/>
      <c r="G51" s="301"/>
      <c r="H51" s="4"/>
    </row>
    <row r="52" spans="1:8" ht="15.75">
      <c r="A52" s="279" t="s">
        <v>17</v>
      </c>
      <c r="B52" s="279"/>
      <c r="C52" s="279"/>
      <c r="D52" s="279"/>
      <c r="E52" s="279"/>
      <c r="F52" s="279"/>
      <c r="G52" s="279"/>
      <c r="H52" s="4"/>
    </row>
    <row r="53" spans="1:8" ht="15.75">
      <c r="A53" s="91" t="s">
        <v>18</v>
      </c>
      <c r="B53" s="265" t="s">
        <v>87</v>
      </c>
      <c r="C53" s="266"/>
      <c r="D53" s="267"/>
      <c r="E53" s="280" t="s">
        <v>100</v>
      </c>
      <c r="F53" s="281"/>
      <c r="G53" s="281"/>
      <c r="H53" s="4"/>
    </row>
    <row r="54" spans="1:8" ht="20.25" customHeight="1">
      <c r="A54" s="53" t="s">
        <v>20</v>
      </c>
      <c r="B54" s="265" t="s">
        <v>426</v>
      </c>
      <c r="C54" s="266"/>
      <c r="D54" s="267"/>
      <c r="E54" s="325" t="s">
        <v>427</v>
      </c>
      <c r="F54" s="325"/>
      <c r="G54" s="325"/>
      <c r="H54" s="4"/>
    </row>
    <row r="55" spans="1:8" ht="11.25" customHeight="1">
      <c r="A55" s="53" t="s">
        <v>21</v>
      </c>
      <c r="B55" s="326" t="s">
        <v>428</v>
      </c>
      <c r="C55" s="327"/>
      <c r="D55" s="327"/>
      <c r="E55" s="327"/>
      <c r="F55" s="327"/>
      <c r="G55" s="328"/>
      <c r="H55" s="4"/>
    </row>
    <row r="56" spans="1:8" ht="12.75" customHeight="1">
      <c r="A56" s="53" t="s">
        <v>22</v>
      </c>
      <c r="B56" s="329"/>
      <c r="C56" s="330"/>
      <c r="D56" s="330"/>
      <c r="E56" s="330"/>
      <c r="F56" s="330"/>
      <c r="G56" s="331"/>
      <c r="H56" s="4"/>
    </row>
    <row r="57" spans="1:8" s="11" customFormat="1" ht="15.75">
      <c r="A57" s="23"/>
      <c r="B57" s="9"/>
      <c r="C57" s="9"/>
      <c r="D57" s="9"/>
      <c r="E57" s="9"/>
      <c r="F57" s="9"/>
      <c r="G57" s="9"/>
      <c r="H57" s="10"/>
    </row>
    <row r="58" spans="1:8" ht="15.75">
      <c r="A58" s="279" t="s">
        <v>23</v>
      </c>
      <c r="B58" s="279"/>
      <c r="C58" s="279"/>
      <c r="D58" s="279"/>
      <c r="E58" s="279"/>
      <c r="F58" s="279"/>
      <c r="G58" s="279"/>
      <c r="H58" s="4"/>
    </row>
    <row r="59" spans="1:8" ht="15.75">
      <c r="A59" s="91" t="s">
        <v>18</v>
      </c>
      <c r="B59" s="192" t="s">
        <v>19</v>
      </c>
      <c r="C59" s="192"/>
      <c r="D59" s="192"/>
      <c r="E59" s="173" t="s">
        <v>99</v>
      </c>
      <c r="F59" s="173"/>
      <c r="G59" s="173"/>
      <c r="H59" s="4"/>
    </row>
    <row r="60" spans="1:8" ht="19.5" customHeight="1">
      <c r="A60" s="53" t="s">
        <v>20</v>
      </c>
      <c r="B60" s="223">
        <v>1</v>
      </c>
      <c r="C60" s="224"/>
      <c r="D60" s="224"/>
      <c r="E60" s="325" t="s">
        <v>429</v>
      </c>
      <c r="F60" s="325"/>
      <c r="G60" s="325"/>
      <c r="H60" s="4"/>
    </row>
    <row r="61" spans="1:8" ht="13.5" customHeight="1">
      <c r="A61" s="53" t="s">
        <v>21</v>
      </c>
      <c r="B61" s="325" t="s">
        <v>430</v>
      </c>
      <c r="C61" s="325"/>
      <c r="D61" s="325"/>
      <c r="E61" s="325"/>
      <c r="F61" s="325"/>
      <c r="G61" s="325"/>
      <c r="H61" s="4"/>
    </row>
    <row r="62" spans="1:8" ht="13.5" customHeight="1">
      <c r="A62" s="53" t="s">
        <v>22</v>
      </c>
      <c r="B62" s="325"/>
      <c r="C62" s="325"/>
      <c r="D62" s="325"/>
      <c r="E62" s="325"/>
      <c r="F62" s="325"/>
      <c r="G62" s="325"/>
      <c r="H62" s="4"/>
    </row>
    <row r="63" spans="1:8" ht="15.75">
      <c r="A63" s="4"/>
      <c r="B63" s="4"/>
      <c r="C63" s="4"/>
      <c r="D63" s="4"/>
      <c r="E63" s="4"/>
      <c r="F63" s="4"/>
      <c r="G63" s="4"/>
      <c r="H63" s="4"/>
    </row>
    <row r="64" spans="1:8" ht="15.75">
      <c r="A64" s="268" t="s">
        <v>24</v>
      </c>
      <c r="B64" s="268"/>
      <c r="C64" s="268"/>
      <c r="D64" s="268"/>
      <c r="E64" s="268"/>
      <c r="F64" s="268"/>
      <c r="G64" s="268"/>
      <c r="H64" s="4"/>
    </row>
    <row r="65" spans="1:15" ht="15.75">
      <c r="A65" s="62" t="s">
        <v>18</v>
      </c>
      <c r="B65" s="57" t="s">
        <v>25</v>
      </c>
      <c r="C65" s="173" t="s">
        <v>26</v>
      </c>
      <c r="D65" s="173"/>
      <c r="E65" s="173" t="s">
        <v>27</v>
      </c>
      <c r="F65" s="173"/>
      <c r="G65" s="63" t="s">
        <v>101</v>
      </c>
      <c r="H65" s="4"/>
    </row>
    <row r="66" spans="1:15" ht="46.5" customHeight="1">
      <c r="A66" s="64" t="s">
        <v>20</v>
      </c>
      <c r="B66" s="65">
        <v>4</v>
      </c>
      <c r="C66" s="241">
        <v>4</v>
      </c>
      <c r="D66" s="241"/>
      <c r="E66" s="241" t="s">
        <v>287</v>
      </c>
      <c r="F66" s="241"/>
      <c r="G66" s="46" t="s">
        <v>431</v>
      </c>
      <c r="H66" s="4"/>
    </row>
    <row r="67" spans="1:15" ht="35.25" customHeight="1">
      <c r="A67" s="64" t="s">
        <v>21</v>
      </c>
      <c r="B67" s="65">
        <v>5</v>
      </c>
      <c r="C67" s="241">
        <v>5</v>
      </c>
      <c r="D67" s="241"/>
      <c r="E67" s="241" t="s">
        <v>287</v>
      </c>
      <c r="F67" s="241"/>
      <c r="G67" s="46" t="s">
        <v>431</v>
      </c>
      <c r="H67" s="4"/>
    </row>
    <row r="68" spans="1:15" ht="48.75" customHeight="1">
      <c r="A68" s="64" t="s">
        <v>22</v>
      </c>
      <c r="B68" s="65">
        <v>7</v>
      </c>
      <c r="C68" s="241">
        <v>7</v>
      </c>
      <c r="D68" s="241"/>
      <c r="E68" s="241" t="s">
        <v>287</v>
      </c>
      <c r="F68" s="241"/>
      <c r="G68" s="46" t="s">
        <v>431</v>
      </c>
      <c r="H68" s="4"/>
    </row>
    <row r="69" spans="1:15" s="11" customFormat="1" ht="15.75">
      <c r="A69" s="23"/>
      <c r="B69" s="9"/>
      <c r="C69" s="9"/>
      <c r="D69" s="9"/>
      <c r="E69" s="9"/>
      <c r="F69" s="9"/>
      <c r="G69" s="9"/>
      <c r="H69" s="10"/>
    </row>
    <row r="70" spans="1:15" ht="15.75">
      <c r="A70" s="219" t="s">
        <v>107</v>
      </c>
      <c r="B70" s="219"/>
      <c r="C70" s="219"/>
      <c r="D70" s="219"/>
      <c r="E70" s="219"/>
      <c r="F70" s="219"/>
      <c r="G70" s="219"/>
      <c r="H70" s="5"/>
    </row>
    <row r="71" spans="1:15">
      <c r="A71" s="57" t="s">
        <v>29</v>
      </c>
      <c r="B71" s="57" t="s">
        <v>30</v>
      </c>
      <c r="C71" s="57" t="s">
        <v>31</v>
      </c>
      <c r="D71" s="57" t="s">
        <v>32</v>
      </c>
      <c r="E71" s="57" t="s">
        <v>33</v>
      </c>
      <c r="F71" s="57" t="s">
        <v>34</v>
      </c>
      <c r="G71" s="156" t="s">
        <v>35</v>
      </c>
    </row>
    <row r="72" spans="1:15" ht="138" customHeight="1">
      <c r="A72" s="242" t="s">
        <v>278</v>
      </c>
      <c r="B72" s="244" t="s">
        <v>368</v>
      </c>
      <c r="C72" s="244" t="s">
        <v>275</v>
      </c>
      <c r="D72" s="244" t="s">
        <v>276</v>
      </c>
      <c r="E72" s="246" t="s">
        <v>277</v>
      </c>
      <c r="F72" s="248">
        <v>0.93</v>
      </c>
      <c r="G72" s="332" t="s">
        <v>512</v>
      </c>
    </row>
    <row r="73" spans="1:15" ht="155.25" customHeight="1">
      <c r="A73" s="243"/>
      <c r="B73" s="245"/>
      <c r="C73" s="245"/>
      <c r="D73" s="245"/>
      <c r="E73" s="247"/>
      <c r="F73" s="249"/>
      <c r="G73" s="332" t="s">
        <v>513</v>
      </c>
    </row>
    <row r="74" spans="1:15" ht="76.5">
      <c r="A74" s="32" t="s">
        <v>290</v>
      </c>
      <c r="B74" s="32" t="s">
        <v>369</v>
      </c>
      <c r="C74" s="54" t="s">
        <v>291</v>
      </c>
      <c r="D74" s="30" t="s">
        <v>292</v>
      </c>
      <c r="E74" s="33">
        <v>42523816149</v>
      </c>
      <c r="F74" s="34">
        <f>+D156/E74</f>
        <v>0</v>
      </c>
      <c r="G74" s="46" t="s">
        <v>282</v>
      </c>
    </row>
    <row r="75" spans="1:15" ht="104.25" customHeight="1">
      <c r="A75" s="39" t="s">
        <v>367</v>
      </c>
      <c r="B75" s="42" t="s">
        <v>370</v>
      </c>
      <c r="C75" s="40">
        <v>4800</v>
      </c>
      <c r="D75" s="41">
        <v>0</v>
      </c>
      <c r="E75" s="41">
        <v>0</v>
      </c>
      <c r="F75" s="41">
        <v>0</v>
      </c>
      <c r="G75" s="41" t="s">
        <v>287</v>
      </c>
    </row>
    <row r="76" spans="1:15" ht="110.25" customHeight="1">
      <c r="A76" s="42" t="s">
        <v>392</v>
      </c>
      <c r="B76" s="42" t="s">
        <v>395</v>
      </c>
      <c r="C76" s="41" t="s">
        <v>387</v>
      </c>
      <c r="D76" s="43" t="s">
        <v>388</v>
      </c>
      <c r="E76" s="44">
        <v>11043205491</v>
      </c>
      <c r="F76" s="45">
        <v>3.2212929053064922E-2</v>
      </c>
      <c r="G76" s="46" t="s">
        <v>389</v>
      </c>
    </row>
    <row r="77" spans="1:15" ht="63.75">
      <c r="A77" s="42" t="s">
        <v>393</v>
      </c>
      <c r="B77" s="42" t="s">
        <v>394</v>
      </c>
      <c r="C77" s="43" t="s">
        <v>390</v>
      </c>
      <c r="D77" s="43" t="s">
        <v>391</v>
      </c>
      <c r="E77" s="44">
        <v>27246200000</v>
      </c>
      <c r="F77" s="47">
        <v>7.7695195293288602E-3</v>
      </c>
      <c r="G77" s="46" t="s">
        <v>389</v>
      </c>
    </row>
    <row r="78" spans="1:15" ht="198" customHeight="1">
      <c r="A78" s="39" t="s">
        <v>424</v>
      </c>
      <c r="B78" s="39" t="s">
        <v>425</v>
      </c>
      <c r="C78" s="39" t="s">
        <v>422</v>
      </c>
      <c r="D78" s="39" t="s">
        <v>423</v>
      </c>
      <c r="E78" s="48">
        <v>14100000000</v>
      </c>
      <c r="F78" s="52">
        <v>0</v>
      </c>
      <c r="G78" s="46" t="s">
        <v>389</v>
      </c>
    </row>
    <row r="79" spans="1:15" ht="15.75">
      <c r="A79" s="21"/>
      <c r="B79" s="21"/>
      <c r="C79" s="21"/>
      <c r="D79" s="21"/>
      <c r="E79" s="21"/>
      <c r="F79" s="21"/>
      <c r="G79" s="21"/>
      <c r="H79" s="4"/>
      <c r="I79" s="4"/>
      <c r="J79" s="4"/>
      <c r="K79" s="4"/>
      <c r="L79" s="4"/>
      <c r="M79" s="4"/>
      <c r="N79" s="4"/>
      <c r="O79" s="4"/>
    </row>
    <row r="80" spans="1:15" ht="15.75">
      <c r="A80" s="237" t="s">
        <v>88</v>
      </c>
      <c r="B80" s="237"/>
      <c r="C80" s="237"/>
      <c r="D80" s="237"/>
      <c r="E80" s="237"/>
      <c r="F80" s="237"/>
      <c r="G80" s="237"/>
      <c r="H80" s="4"/>
    </row>
    <row r="81" spans="1:8">
      <c r="A81" s="238" t="s">
        <v>29</v>
      </c>
      <c r="B81" s="238"/>
      <c r="C81" s="66" t="s">
        <v>36</v>
      </c>
      <c r="D81" s="66" t="s">
        <v>37</v>
      </c>
      <c r="E81" s="66" t="s">
        <v>38</v>
      </c>
      <c r="F81" s="239" t="s">
        <v>39</v>
      </c>
      <c r="G81" s="240"/>
    </row>
    <row r="82" spans="1:8">
      <c r="A82" s="235" t="s">
        <v>287</v>
      </c>
      <c r="B82" s="236"/>
      <c r="C82" s="30" t="s">
        <v>287</v>
      </c>
      <c r="D82" s="30" t="s">
        <v>287</v>
      </c>
      <c r="E82" s="30" t="s">
        <v>287</v>
      </c>
      <c r="F82" s="233" t="s">
        <v>287</v>
      </c>
      <c r="G82" s="233"/>
    </row>
    <row r="83" spans="1:8">
      <c r="A83" s="56"/>
      <c r="B83" s="56"/>
      <c r="C83" s="56"/>
      <c r="D83" s="56"/>
      <c r="E83" s="56"/>
      <c r="F83" s="56"/>
      <c r="G83" s="56"/>
    </row>
    <row r="84" spans="1:8" s="11" customFormat="1" ht="15.75">
      <c r="A84" s="9"/>
      <c r="B84" s="9"/>
      <c r="C84" s="9"/>
      <c r="D84" s="9"/>
      <c r="E84" s="9"/>
      <c r="F84" s="9"/>
      <c r="G84" s="10"/>
      <c r="H84" s="10"/>
    </row>
    <row r="85" spans="1:8" ht="15.75">
      <c r="A85" s="219" t="s">
        <v>40</v>
      </c>
      <c r="B85" s="219"/>
      <c r="C85" s="219"/>
      <c r="D85" s="219"/>
      <c r="E85" s="219"/>
      <c r="F85" s="219"/>
      <c r="G85" s="219"/>
      <c r="H85" s="5"/>
    </row>
    <row r="86" spans="1:8" ht="25.5">
      <c r="A86" s="57" t="s">
        <v>29</v>
      </c>
      <c r="B86" s="57" t="s">
        <v>30</v>
      </c>
      <c r="C86" s="57" t="s">
        <v>31</v>
      </c>
      <c r="D86" s="57" t="s">
        <v>32</v>
      </c>
      <c r="E86" s="57" t="s">
        <v>34</v>
      </c>
      <c r="F86" s="57" t="s">
        <v>41</v>
      </c>
      <c r="G86" s="58" t="s">
        <v>42</v>
      </c>
    </row>
    <row r="87" spans="1:8" ht="79.5" customHeight="1">
      <c r="A87" s="244" t="s">
        <v>171</v>
      </c>
      <c r="B87" s="244" t="s">
        <v>172</v>
      </c>
      <c r="C87" s="244" t="s">
        <v>173</v>
      </c>
      <c r="D87" s="308" t="s">
        <v>174</v>
      </c>
      <c r="E87" s="244" t="s">
        <v>175</v>
      </c>
      <c r="F87" s="310" t="s">
        <v>176</v>
      </c>
      <c r="G87" s="333" t="s">
        <v>177</v>
      </c>
    </row>
    <row r="88" spans="1:8" ht="76.5" customHeight="1">
      <c r="A88" s="245"/>
      <c r="B88" s="245"/>
      <c r="C88" s="245"/>
      <c r="D88" s="309"/>
      <c r="E88" s="245"/>
      <c r="F88" s="311"/>
      <c r="G88" s="334" t="s">
        <v>177</v>
      </c>
    </row>
    <row r="89" spans="1:8" ht="409.5" customHeight="1">
      <c r="A89" s="54" t="s">
        <v>489</v>
      </c>
      <c r="B89" s="54" t="s">
        <v>447</v>
      </c>
      <c r="C89" s="54" t="s">
        <v>448</v>
      </c>
      <c r="D89" s="54" t="s">
        <v>449</v>
      </c>
      <c r="E89" s="59" t="s">
        <v>450</v>
      </c>
      <c r="F89" s="49" t="s">
        <v>451</v>
      </c>
      <c r="G89" s="46" t="s">
        <v>389</v>
      </c>
    </row>
    <row r="90" spans="1:8" ht="148.5" customHeight="1">
      <c r="A90" s="54" t="s">
        <v>491</v>
      </c>
      <c r="B90" s="54" t="s">
        <v>452</v>
      </c>
      <c r="C90" s="54" t="s">
        <v>453</v>
      </c>
      <c r="D90" s="54" t="s">
        <v>454</v>
      </c>
      <c r="E90" s="31">
        <v>0.77</v>
      </c>
      <c r="F90" s="49" t="s">
        <v>455</v>
      </c>
      <c r="G90" s="46" t="s">
        <v>389</v>
      </c>
    </row>
    <row r="91" spans="1:8" ht="409.6" customHeight="1">
      <c r="A91" s="54" t="s">
        <v>212</v>
      </c>
      <c r="B91" s="54" t="s">
        <v>213</v>
      </c>
      <c r="C91" s="54" t="s">
        <v>214</v>
      </c>
      <c r="D91" s="60" t="s">
        <v>215</v>
      </c>
      <c r="E91" s="54" t="s">
        <v>216</v>
      </c>
      <c r="F91" s="61" t="s">
        <v>490</v>
      </c>
      <c r="G91" s="162" t="s">
        <v>389</v>
      </c>
    </row>
    <row r="92" spans="1:8" ht="122.25" customHeight="1">
      <c r="A92" s="250" t="s">
        <v>435</v>
      </c>
      <c r="B92" s="253" t="s">
        <v>436</v>
      </c>
      <c r="C92" s="256" t="s">
        <v>437</v>
      </c>
      <c r="D92" s="256" t="s">
        <v>438</v>
      </c>
      <c r="E92" s="259" t="s">
        <v>439</v>
      </c>
      <c r="F92" s="262" t="s">
        <v>440</v>
      </c>
      <c r="G92" s="335" t="s">
        <v>515</v>
      </c>
    </row>
    <row r="93" spans="1:8" ht="109.5" customHeight="1">
      <c r="A93" s="251"/>
      <c r="B93" s="254"/>
      <c r="C93" s="257"/>
      <c r="D93" s="257"/>
      <c r="E93" s="260"/>
      <c r="F93" s="263"/>
      <c r="G93" s="336" t="s">
        <v>516</v>
      </c>
    </row>
    <row r="94" spans="1:8" ht="114.75" customHeight="1">
      <c r="A94" s="252"/>
      <c r="B94" s="255"/>
      <c r="C94" s="258"/>
      <c r="D94" s="258"/>
      <c r="E94" s="261"/>
      <c r="F94" s="264"/>
      <c r="G94" s="337" t="s">
        <v>514</v>
      </c>
    </row>
    <row r="95" spans="1:8" ht="192.75" customHeight="1">
      <c r="A95" s="43" t="s">
        <v>442</v>
      </c>
      <c r="B95" s="39" t="s">
        <v>443</v>
      </c>
      <c r="C95" s="41" t="s">
        <v>444</v>
      </c>
      <c r="D95" s="41">
        <v>750</v>
      </c>
      <c r="E95" s="43" t="s">
        <v>445</v>
      </c>
      <c r="F95" s="39" t="s">
        <v>446</v>
      </c>
      <c r="G95" s="163" t="s">
        <v>389</v>
      </c>
    </row>
    <row r="96" spans="1:8" s="22" customFormat="1" ht="15.75">
      <c r="A96" s="9"/>
      <c r="B96" s="9"/>
      <c r="C96" s="9"/>
      <c r="D96" s="9"/>
      <c r="E96" s="9"/>
      <c r="F96" s="9"/>
      <c r="G96" s="9"/>
      <c r="H96" s="13"/>
    </row>
    <row r="97" spans="1:8" ht="17.25">
      <c r="A97" s="234" t="s">
        <v>43</v>
      </c>
      <c r="B97" s="234"/>
      <c r="C97" s="234"/>
      <c r="D97" s="234"/>
      <c r="E97" s="234"/>
      <c r="F97" s="234"/>
      <c r="G97" s="234"/>
      <c r="H97" s="4"/>
    </row>
    <row r="98" spans="1:8" ht="17.25">
      <c r="A98" s="183" t="s">
        <v>279</v>
      </c>
      <c r="B98" s="184"/>
      <c r="C98" s="184"/>
      <c r="D98" s="184"/>
      <c r="E98" s="184"/>
      <c r="F98" s="184"/>
      <c r="G98" s="185"/>
      <c r="H98" s="4"/>
    </row>
    <row r="99" spans="1:8" ht="15" customHeight="1">
      <c r="A99" s="37" t="s">
        <v>293</v>
      </c>
      <c r="B99" s="35"/>
      <c r="C99" s="35"/>
      <c r="D99" s="35"/>
      <c r="E99" s="35"/>
      <c r="F99" s="35"/>
      <c r="G99" s="36"/>
      <c r="H99" s="4"/>
    </row>
    <row r="100" spans="1:8" ht="15.75">
      <c r="A100" s="57" t="s">
        <v>44</v>
      </c>
      <c r="B100" s="57" t="s">
        <v>45</v>
      </c>
      <c r="C100" s="57" t="s">
        <v>103</v>
      </c>
      <c r="D100" s="57" t="s">
        <v>46</v>
      </c>
      <c r="E100" s="68" t="s">
        <v>47</v>
      </c>
      <c r="F100" s="58" t="s">
        <v>48</v>
      </c>
      <c r="G100" s="57" t="s">
        <v>49</v>
      </c>
      <c r="H100" s="4"/>
    </row>
    <row r="101" spans="1:8" ht="76.5">
      <c r="A101" s="30">
        <v>335447</v>
      </c>
      <c r="B101" s="54" t="s">
        <v>280</v>
      </c>
      <c r="C101" s="69">
        <v>43185</v>
      </c>
      <c r="D101" s="33">
        <v>21593927716</v>
      </c>
      <c r="E101" s="54" t="s">
        <v>281</v>
      </c>
      <c r="F101" s="30" t="s">
        <v>484</v>
      </c>
      <c r="G101" s="46" t="s">
        <v>282</v>
      </c>
      <c r="H101" s="4"/>
    </row>
    <row r="102" spans="1:8" ht="51">
      <c r="A102" s="30">
        <v>399710</v>
      </c>
      <c r="B102" s="54" t="s">
        <v>283</v>
      </c>
      <c r="C102" s="69">
        <v>44482</v>
      </c>
      <c r="D102" s="33">
        <v>122963163</v>
      </c>
      <c r="E102" s="54" t="s">
        <v>284</v>
      </c>
      <c r="F102" s="30" t="s">
        <v>484</v>
      </c>
      <c r="G102" s="46" t="s">
        <v>285</v>
      </c>
      <c r="H102" s="4"/>
    </row>
    <row r="103" spans="1:8" ht="63.75">
      <c r="A103" s="30">
        <v>392115</v>
      </c>
      <c r="B103" s="54" t="s">
        <v>286</v>
      </c>
      <c r="C103" s="30" t="s">
        <v>287</v>
      </c>
      <c r="D103" s="33">
        <v>3017646286</v>
      </c>
      <c r="E103" s="54" t="s">
        <v>287</v>
      </c>
      <c r="F103" s="30" t="s">
        <v>288</v>
      </c>
      <c r="G103" s="46" t="s">
        <v>289</v>
      </c>
      <c r="H103" s="4"/>
    </row>
    <row r="104" spans="1:8" ht="17.25">
      <c r="A104" s="37" t="s">
        <v>294</v>
      </c>
      <c r="B104" s="35"/>
      <c r="C104" s="35"/>
      <c r="D104" s="35"/>
      <c r="E104" s="35"/>
      <c r="F104" s="35"/>
      <c r="G104" s="36"/>
      <c r="H104" s="4"/>
    </row>
    <row r="105" spans="1:8" ht="25.5">
      <c r="A105" s="54" t="s">
        <v>295</v>
      </c>
      <c r="B105" s="54" t="s">
        <v>296</v>
      </c>
      <c r="C105" s="54" t="s">
        <v>287</v>
      </c>
      <c r="D105" s="70">
        <v>52800000</v>
      </c>
      <c r="E105" s="54" t="s">
        <v>297</v>
      </c>
      <c r="F105" s="54" t="s">
        <v>298</v>
      </c>
      <c r="G105" s="54" t="s">
        <v>287</v>
      </c>
      <c r="H105" s="4"/>
    </row>
    <row r="106" spans="1:8" ht="25.5">
      <c r="A106" s="54" t="s">
        <v>299</v>
      </c>
      <c r="B106" s="54" t="s">
        <v>300</v>
      </c>
      <c r="C106" s="54" t="s">
        <v>287</v>
      </c>
      <c r="D106" s="70">
        <v>48000000</v>
      </c>
      <c r="E106" s="54" t="s">
        <v>301</v>
      </c>
      <c r="F106" s="54" t="s">
        <v>298</v>
      </c>
      <c r="G106" s="54" t="s">
        <v>287</v>
      </c>
      <c r="H106" s="4"/>
    </row>
    <row r="107" spans="1:8" ht="25.5">
      <c r="A107" s="54" t="s">
        <v>295</v>
      </c>
      <c r="B107" s="54" t="s">
        <v>302</v>
      </c>
      <c r="C107" s="54" t="s">
        <v>287</v>
      </c>
      <c r="D107" s="70">
        <v>12000000</v>
      </c>
      <c r="E107" s="54" t="s">
        <v>303</v>
      </c>
      <c r="F107" s="54" t="s">
        <v>298</v>
      </c>
      <c r="G107" s="54" t="s">
        <v>287</v>
      </c>
      <c r="H107" s="4"/>
    </row>
    <row r="108" spans="1:8" ht="25.5">
      <c r="A108" s="54" t="s">
        <v>295</v>
      </c>
      <c r="B108" s="54" t="s">
        <v>304</v>
      </c>
      <c r="C108" s="54" t="s">
        <v>287</v>
      </c>
      <c r="D108" s="71">
        <v>8500000</v>
      </c>
      <c r="E108" s="70" t="s">
        <v>305</v>
      </c>
      <c r="F108" s="54" t="s">
        <v>298</v>
      </c>
      <c r="G108" s="54" t="s">
        <v>287</v>
      </c>
      <c r="H108" s="4"/>
    </row>
    <row r="109" spans="1:8" ht="25.5">
      <c r="A109" s="54" t="s">
        <v>295</v>
      </c>
      <c r="B109" s="54" t="s">
        <v>306</v>
      </c>
      <c r="C109" s="54" t="s">
        <v>287</v>
      </c>
      <c r="D109" s="70">
        <v>96000000</v>
      </c>
      <c r="E109" s="54" t="s">
        <v>307</v>
      </c>
      <c r="F109" s="54" t="s">
        <v>298</v>
      </c>
      <c r="G109" s="54" t="s">
        <v>287</v>
      </c>
      <c r="H109" s="4"/>
    </row>
    <row r="110" spans="1:8" ht="25.5">
      <c r="A110" s="54" t="s">
        <v>295</v>
      </c>
      <c r="B110" s="54" t="s">
        <v>306</v>
      </c>
      <c r="C110" s="54" t="s">
        <v>287</v>
      </c>
      <c r="D110" s="70">
        <v>96000000</v>
      </c>
      <c r="E110" s="54" t="s">
        <v>308</v>
      </c>
      <c r="F110" s="54" t="s">
        <v>298</v>
      </c>
      <c r="G110" s="54" t="s">
        <v>287</v>
      </c>
      <c r="H110" s="4"/>
    </row>
    <row r="111" spans="1:8" ht="25.5">
      <c r="A111" s="54" t="s">
        <v>295</v>
      </c>
      <c r="B111" s="70" t="s">
        <v>309</v>
      </c>
      <c r="C111" s="54" t="s">
        <v>287</v>
      </c>
      <c r="D111" s="70">
        <v>66000000</v>
      </c>
      <c r="E111" s="54" t="s">
        <v>310</v>
      </c>
      <c r="F111" s="54" t="s">
        <v>298</v>
      </c>
      <c r="G111" s="54" t="s">
        <v>287</v>
      </c>
      <c r="H111" s="4"/>
    </row>
    <row r="112" spans="1:8" ht="25.5">
      <c r="A112" s="54" t="s">
        <v>295</v>
      </c>
      <c r="B112" s="54" t="s">
        <v>311</v>
      </c>
      <c r="C112" s="54" t="s">
        <v>287</v>
      </c>
      <c r="D112" s="70">
        <v>144000000</v>
      </c>
      <c r="E112" s="54" t="s">
        <v>312</v>
      </c>
      <c r="F112" s="54" t="s">
        <v>298</v>
      </c>
      <c r="G112" s="54" t="s">
        <v>287</v>
      </c>
      <c r="H112" s="4"/>
    </row>
    <row r="113" spans="1:8" ht="38.25">
      <c r="A113" s="54" t="s">
        <v>299</v>
      </c>
      <c r="B113" s="54" t="s">
        <v>313</v>
      </c>
      <c r="C113" s="54" t="s">
        <v>287</v>
      </c>
      <c r="D113" s="70">
        <v>150000000</v>
      </c>
      <c r="E113" s="54" t="s">
        <v>314</v>
      </c>
      <c r="F113" s="54" t="s">
        <v>298</v>
      </c>
      <c r="G113" s="54" t="s">
        <v>287</v>
      </c>
      <c r="H113" s="4"/>
    </row>
    <row r="114" spans="1:8" ht="25.5">
      <c r="A114" s="55" t="s">
        <v>299</v>
      </c>
      <c r="B114" s="55" t="s">
        <v>315</v>
      </c>
      <c r="C114" s="55" t="s">
        <v>287</v>
      </c>
      <c r="D114" s="70">
        <v>180000000</v>
      </c>
      <c r="E114" s="55" t="s">
        <v>316</v>
      </c>
      <c r="F114" s="55" t="s">
        <v>298</v>
      </c>
      <c r="G114" s="55" t="s">
        <v>287</v>
      </c>
      <c r="H114" s="4"/>
    </row>
    <row r="115" spans="1:8" s="22" customFormat="1" ht="15.75">
      <c r="A115" s="158"/>
      <c r="B115" s="158"/>
      <c r="C115" s="158"/>
      <c r="D115" s="159"/>
      <c r="E115" s="158"/>
      <c r="F115" s="158"/>
      <c r="G115" s="158"/>
      <c r="H115" s="13"/>
    </row>
    <row r="116" spans="1:8" s="22" customFormat="1" ht="15.75">
      <c r="A116" s="158"/>
      <c r="B116" s="158"/>
      <c r="C116" s="158"/>
      <c r="D116" s="159"/>
      <c r="E116" s="158"/>
      <c r="F116" s="158"/>
      <c r="G116" s="158"/>
      <c r="H116" s="13"/>
    </row>
    <row r="117" spans="1:8" s="22" customFormat="1" ht="15.75">
      <c r="A117" s="158"/>
      <c r="B117" s="158"/>
      <c r="C117" s="158"/>
      <c r="D117" s="159"/>
      <c r="E117" s="158"/>
      <c r="F117" s="158"/>
      <c r="G117" s="158"/>
      <c r="H117" s="13"/>
    </row>
    <row r="118" spans="1:8" ht="17.25" customHeight="1">
      <c r="A118" s="319" t="s">
        <v>478</v>
      </c>
      <c r="B118" s="320"/>
      <c r="C118" s="320"/>
      <c r="D118" s="320"/>
      <c r="E118" s="320"/>
      <c r="F118" s="320"/>
      <c r="G118" s="321"/>
      <c r="H118" s="4"/>
    </row>
    <row r="119" spans="1:8" ht="15.75">
      <c r="A119" s="38" t="s">
        <v>44</v>
      </c>
      <c r="B119" s="38" t="s">
        <v>45</v>
      </c>
      <c r="C119" s="38" t="s">
        <v>103</v>
      </c>
      <c r="D119" s="38" t="s">
        <v>46</v>
      </c>
      <c r="E119" s="38" t="s">
        <v>47</v>
      </c>
      <c r="F119" s="67" t="s">
        <v>48</v>
      </c>
      <c r="G119" s="38" t="s">
        <v>49</v>
      </c>
      <c r="H119" s="4"/>
    </row>
    <row r="120" spans="1:8" ht="76.5">
      <c r="A120" s="33">
        <v>403088</v>
      </c>
      <c r="B120" s="30" t="s">
        <v>480</v>
      </c>
      <c r="C120" s="69">
        <v>44561</v>
      </c>
      <c r="D120" s="30" t="s">
        <v>479</v>
      </c>
      <c r="E120" s="30" t="s">
        <v>482</v>
      </c>
      <c r="F120" s="54" t="s">
        <v>484</v>
      </c>
      <c r="G120" s="46" t="s">
        <v>282</v>
      </c>
      <c r="H120" s="4"/>
    </row>
    <row r="121" spans="1:8" ht="76.5">
      <c r="A121" s="33">
        <v>402829</v>
      </c>
      <c r="B121" s="30" t="s">
        <v>481</v>
      </c>
      <c r="C121" s="69">
        <v>44561</v>
      </c>
      <c r="D121" s="33">
        <v>40833331</v>
      </c>
      <c r="E121" s="30" t="s">
        <v>483</v>
      </c>
      <c r="F121" s="54" t="s">
        <v>484</v>
      </c>
      <c r="G121" s="46" t="s">
        <v>282</v>
      </c>
      <c r="H121" s="4"/>
    </row>
    <row r="122" spans="1:8" ht="76.5">
      <c r="A122" s="33">
        <v>398117</v>
      </c>
      <c r="B122" s="30" t="s">
        <v>481</v>
      </c>
      <c r="C122" s="69">
        <v>44564</v>
      </c>
      <c r="D122" s="33">
        <v>51334500</v>
      </c>
      <c r="E122" s="30" t="s">
        <v>483</v>
      </c>
      <c r="F122" s="54" t="s">
        <v>484</v>
      </c>
      <c r="G122" s="46" t="s">
        <v>282</v>
      </c>
      <c r="H122" s="4"/>
    </row>
    <row r="123" spans="1:8" s="22" customFormat="1" ht="15.75">
      <c r="A123" s="9"/>
      <c r="B123" s="9"/>
      <c r="C123" s="9"/>
      <c r="D123" s="9"/>
      <c r="E123" s="9"/>
      <c r="F123" s="9"/>
      <c r="G123" s="9"/>
      <c r="H123" s="13"/>
    </row>
    <row r="124" spans="1:8" ht="15.75">
      <c r="A124" s="219" t="s">
        <v>109</v>
      </c>
      <c r="B124" s="219"/>
      <c r="C124" s="219"/>
      <c r="D124" s="219"/>
      <c r="E124" s="219"/>
      <c r="F124" s="219"/>
      <c r="G124" s="219"/>
      <c r="H124" s="4"/>
    </row>
    <row r="125" spans="1:8" ht="15.75">
      <c r="A125" s="214" t="s">
        <v>232</v>
      </c>
      <c r="B125" s="214"/>
      <c r="C125" s="214"/>
      <c r="D125" s="214"/>
      <c r="E125" s="214"/>
      <c r="F125" s="214"/>
      <c r="G125" s="214"/>
      <c r="H125" s="4"/>
    </row>
    <row r="126" spans="1:8" ht="15.75">
      <c r="A126" s="73" t="s">
        <v>50</v>
      </c>
      <c r="B126" s="73" t="s">
        <v>51</v>
      </c>
      <c r="C126" s="73" t="s">
        <v>29</v>
      </c>
      <c r="D126" s="73" t="s">
        <v>52</v>
      </c>
      <c r="E126" s="73" t="s">
        <v>53</v>
      </c>
      <c r="F126" s="73" t="s">
        <v>54</v>
      </c>
      <c r="G126" s="58" t="s">
        <v>55</v>
      </c>
      <c r="H126" s="4"/>
    </row>
    <row r="127" spans="1:8" ht="15.75">
      <c r="A127" s="30">
        <v>200</v>
      </c>
      <c r="B127" s="30">
        <v>210</v>
      </c>
      <c r="C127" s="72" t="s">
        <v>233</v>
      </c>
      <c r="D127" s="72">
        <v>3220240654</v>
      </c>
      <c r="E127" s="72">
        <v>674067469</v>
      </c>
      <c r="F127" s="72">
        <v>2546173185</v>
      </c>
      <c r="G127" s="315" t="s">
        <v>477</v>
      </c>
      <c r="H127" s="4"/>
    </row>
    <row r="128" spans="1:8" ht="15.75">
      <c r="A128" s="30"/>
      <c r="B128" s="30">
        <v>220</v>
      </c>
      <c r="C128" s="72" t="s">
        <v>234</v>
      </c>
      <c r="D128" s="72">
        <v>840000000</v>
      </c>
      <c r="E128" s="72">
        <v>62920000</v>
      </c>
      <c r="F128" s="72">
        <v>777080000</v>
      </c>
      <c r="G128" s="317"/>
      <c r="H128" s="4"/>
    </row>
    <row r="129" spans="1:8" ht="15.75">
      <c r="A129" s="30"/>
      <c r="B129" s="30">
        <v>230</v>
      </c>
      <c r="C129" s="72" t="s">
        <v>235</v>
      </c>
      <c r="D129" s="72">
        <v>3828735576</v>
      </c>
      <c r="E129" s="72">
        <v>116272058</v>
      </c>
      <c r="F129" s="72">
        <v>3712463518</v>
      </c>
      <c r="G129" s="317"/>
      <c r="H129" s="4"/>
    </row>
    <row r="130" spans="1:8" ht="15.75">
      <c r="A130" s="30"/>
      <c r="B130" s="30">
        <v>240</v>
      </c>
      <c r="C130" s="72" t="s">
        <v>236</v>
      </c>
      <c r="D130" s="72">
        <v>6364368940</v>
      </c>
      <c r="E130" s="72">
        <v>286784372</v>
      </c>
      <c r="F130" s="72">
        <v>6077584568</v>
      </c>
      <c r="G130" s="317"/>
      <c r="H130" s="4"/>
    </row>
    <row r="131" spans="1:8" ht="15.75">
      <c r="A131" s="30"/>
      <c r="B131" s="30">
        <v>250</v>
      </c>
      <c r="C131" s="72" t="s">
        <v>237</v>
      </c>
      <c r="D131" s="72">
        <v>8347786798</v>
      </c>
      <c r="E131" s="72">
        <v>1771800586</v>
      </c>
      <c r="F131" s="72">
        <v>6575986212</v>
      </c>
      <c r="G131" s="317"/>
      <c r="H131" s="4"/>
    </row>
    <row r="132" spans="1:8" ht="15.75">
      <c r="A132" s="30"/>
      <c r="B132" s="30">
        <v>260</v>
      </c>
      <c r="C132" s="72" t="s">
        <v>238</v>
      </c>
      <c r="D132" s="72">
        <v>11517513943</v>
      </c>
      <c r="E132" s="72">
        <v>704480000</v>
      </c>
      <c r="F132" s="72">
        <v>10813033943</v>
      </c>
      <c r="G132" s="317"/>
      <c r="H132" s="4"/>
    </row>
    <row r="133" spans="1:8" ht="15.75">
      <c r="A133" s="30"/>
      <c r="B133" s="30">
        <v>270</v>
      </c>
      <c r="C133" s="72" t="s">
        <v>239</v>
      </c>
      <c r="D133" s="72">
        <v>16554319177</v>
      </c>
      <c r="E133" s="72">
        <v>4827000000</v>
      </c>
      <c r="F133" s="72">
        <v>11727319177</v>
      </c>
      <c r="G133" s="317"/>
      <c r="H133" s="4"/>
    </row>
    <row r="134" spans="1:8" ht="15.75">
      <c r="A134" s="30"/>
      <c r="B134" s="30">
        <v>280</v>
      </c>
      <c r="C134" s="72" t="s">
        <v>240</v>
      </c>
      <c r="D134" s="72">
        <v>300000000</v>
      </c>
      <c r="E134" s="72">
        <v>0</v>
      </c>
      <c r="F134" s="72">
        <v>300000000</v>
      </c>
      <c r="G134" s="317"/>
      <c r="H134" s="4"/>
    </row>
    <row r="135" spans="1:8" ht="15.75">
      <c r="A135" s="30"/>
      <c r="B135" s="30">
        <v>290</v>
      </c>
      <c r="C135" s="72" t="s">
        <v>241</v>
      </c>
      <c r="D135" s="72">
        <v>223610000</v>
      </c>
      <c r="E135" s="72">
        <v>0</v>
      </c>
      <c r="F135" s="72">
        <v>223610000</v>
      </c>
      <c r="G135" s="317"/>
      <c r="H135" s="4"/>
    </row>
    <row r="136" spans="1:8" ht="15.75">
      <c r="A136" s="30">
        <v>300</v>
      </c>
      <c r="B136" s="30">
        <v>310</v>
      </c>
      <c r="C136" s="72" t="s">
        <v>242</v>
      </c>
      <c r="D136" s="72">
        <v>2991370384</v>
      </c>
      <c r="E136" s="72">
        <v>0</v>
      </c>
      <c r="F136" s="72">
        <v>2991370384</v>
      </c>
      <c r="G136" s="317"/>
      <c r="H136" s="4"/>
    </row>
    <row r="137" spans="1:8" ht="15.75">
      <c r="A137" s="30"/>
      <c r="B137" s="30">
        <v>320</v>
      </c>
      <c r="C137" s="72" t="s">
        <v>243</v>
      </c>
      <c r="D137" s="72">
        <v>216500000</v>
      </c>
      <c r="E137" s="72">
        <v>0</v>
      </c>
      <c r="F137" s="72">
        <v>216500000</v>
      </c>
      <c r="G137" s="317"/>
      <c r="H137" s="4"/>
    </row>
    <row r="138" spans="1:8" ht="15.75">
      <c r="A138" s="30"/>
      <c r="B138" s="30">
        <v>330</v>
      </c>
      <c r="C138" s="72" t="s">
        <v>244</v>
      </c>
      <c r="D138" s="72">
        <v>458338260</v>
      </c>
      <c r="E138" s="72">
        <v>34469000</v>
      </c>
      <c r="F138" s="72">
        <v>423869260</v>
      </c>
      <c r="G138" s="317"/>
      <c r="H138" s="4"/>
    </row>
    <row r="139" spans="1:8" ht="15.75">
      <c r="A139" s="30"/>
      <c r="B139" s="30">
        <v>340</v>
      </c>
      <c r="C139" s="72" t="s">
        <v>245</v>
      </c>
      <c r="D139" s="72">
        <v>2163863477</v>
      </c>
      <c r="E139" s="72">
        <v>99862269</v>
      </c>
      <c r="F139" s="72">
        <v>2064001208</v>
      </c>
      <c r="G139" s="317"/>
      <c r="H139" s="4"/>
    </row>
    <row r="140" spans="1:8" ht="15.75">
      <c r="A140" s="30"/>
      <c r="B140" s="30">
        <v>350</v>
      </c>
      <c r="C140" s="72" t="s">
        <v>246</v>
      </c>
      <c r="D140" s="72">
        <v>5884484163</v>
      </c>
      <c r="E140" s="72">
        <v>25424110</v>
      </c>
      <c r="F140" s="72">
        <v>5859060053</v>
      </c>
      <c r="G140" s="317"/>
      <c r="H140" s="4"/>
    </row>
    <row r="141" spans="1:8" ht="15.75">
      <c r="A141" s="30"/>
      <c r="B141" s="30">
        <v>360</v>
      </c>
      <c r="C141" s="72" t="s">
        <v>247</v>
      </c>
      <c r="D141" s="72">
        <v>4756888281</v>
      </c>
      <c r="E141" s="72">
        <v>0</v>
      </c>
      <c r="F141" s="72">
        <v>4756888281</v>
      </c>
      <c r="G141" s="317"/>
      <c r="H141" s="4"/>
    </row>
    <row r="142" spans="1:8" ht="15.75">
      <c r="A142" s="30"/>
      <c r="B142" s="30">
        <v>390</v>
      </c>
      <c r="C142" s="72" t="s">
        <v>248</v>
      </c>
      <c r="D142" s="72">
        <v>13721112014</v>
      </c>
      <c r="E142" s="72">
        <v>1397096500</v>
      </c>
      <c r="F142" s="72">
        <v>12324015514</v>
      </c>
      <c r="G142" s="317"/>
      <c r="H142" s="4"/>
    </row>
    <row r="143" spans="1:8" ht="15.75">
      <c r="A143" s="30">
        <v>500</v>
      </c>
      <c r="B143" s="30">
        <v>510</v>
      </c>
      <c r="C143" s="72" t="s">
        <v>249</v>
      </c>
      <c r="D143" s="72">
        <v>0</v>
      </c>
      <c r="E143" s="72">
        <v>0</v>
      </c>
      <c r="F143" s="72">
        <v>0</v>
      </c>
      <c r="G143" s="317"/>
      <c r="H143" s="4"/>
    </row>
    <row r="144" spans="1:8" ht="15.75">
      <c r="A144" s="30"/>
      <c r="B144" s="30">
        <v>520</v>
      </c>
      <c r="C144" s="72" t="s">
        <v>250</v>
      </c>
      <c r="D144" s="72">
        <v>1588646352</v>
      </c>
      <c r="E144" s="72">
        <v>0</v>
      </c>
      <c r="F144" s="72">
        <v>1588646352</v>
      </c>
      <c r="G144" s="317"/>
      <c r="H144" s="4"/>
    </row>
    <row r="145" spans="1:8" ht="15.75">
      <c r="A145" s="30"/>
      <c r="B145" s="30">
        <v>530</v>
      </c>
      <c r="C145" s="72" t="s">
        <v>251</v>
      </c>
      <c r="D145" s="72">
        <v>5182154935</v>
      </c>
      <c r="E145" s="72">
        <v>0</v>
      </c>
      <c r="F145" s="72">
        <v>5182154935</v>
      </c>
      <c r="G145" s="317"/>
      <c r="H145" s="4"/>
    </row>
    <row r="146" spans="1:8" ht="15.75">
      <c r="A146" s="30"/>
      <c r="B146" s="30">
        <v>540</v>
      </c>
      <c r="C146" s="72" t="s">
        <v>252</v>
      </c>
      <c r="D146" s="72">
        <v>3249115032</v>
      </c>
      <c r="E146" s="72">
        <v>0</v>
      </c>
      <c r="F146" s="72">
        <v>3249115032</v>
      </c>
      <c r="G146" s="317"/>
      <c r="H146" s="4"/>
    </row>
    <row r="147" spans="1:8" ht="15.75">
      <c r="A147" s="30"/>
      <c r="B147" s="30">
        <v>570</v>
      </c>
      <c r="C147" s="72" t="s">
        <v>253</v>
      </c>
      <c r="D147" s="72">
        <v>354828319</v>
      </c>
      <c r="E147" s="72">
        <v>0</v>
      </c>
      <c r="F147" s="72">
        <v>354828319</v>
      </c>
      <c r="G147" s="317"/>
      <c r="H147" s="4"/>
    </row>
    <row r="148" spans="1:8" ht="15.75">
      <c r="A148" s="30"/>
      <c r="B148" s="30">
        <v>590</v>
      </c>
      <c r="C148" s="72" t="s">
        <v>254</v>
      </c>
      <c r="D148" s="72">
        <v>340537642</v>
      </c>
      <c r="E148" s="72">
        <v>0</v>
      </c>
      <c r="F148" s="72">
        <v>340537642</v>
      </c>
      <c r="G148" s="317"/>
      <c r="H148" s="4"/>
    </row>
    <row r="149" spans="1:8" ht="15.75">
      <c r="A149" s="30">
        <v>800</v>
      </c>
      <c r="B149" s="30">
        <v>840</v>
      </c>
      <c r="C149" s="72" t="s">
        <v>255</v>
      </c>
      <c r="D149" s="72">
        <v>10014365608</v>
      </c>
      <c r="E149" s="72">
        <v>0</v>
      </c>
      <c r="F149" s="72">
        <v>10014365608</v>
      </c>
      <c r="G149" s="317"/>
      <c r="H149" s="4"/>
    </row>
    <row r="150" spans="1:8" ht="15.75">
      <c r="A150" s="30"/>
      <c r="B150" s="30">
        <v>850</v>
      </c>
      <c r="C150" s="72" t="s">
        <v>256</v>
      </c>
      <c r="D150" s="72">
        <v>360319703</v>
      </c>
      <c r="E150" s="72">
        <v>0</v>
      </c>
      <c r="F150" s="72">
        <v>360319703</v>
      </c>
      <c r="G150" s="317"/>
      <c r="H150" s="4"/>
    </row>
    <row r="151" spans="1:8" ht="15.75">
      <c r="A151" s="30"/>
      <c r="B151" s="30">
        <v>870</v>
      </c>
      <c r="C151" s="72" t="s">
        <v>257</v>
      </c>
      <c r="D151" s="72">
        <v>44936166986</v>
      </c>
      <c r="E151" s="72">
        <v>0</v>
      </c>
      <c r="F151" s="72">
        <v>44936166986</v>
      </c>
      <c r="G151" s="317"/>
      <c r="H151" s="4"/>
    </row>
    <row r="152" spans="1:8" ht="15.75">
      <c r="A152" s="30">
        <v>900</v>
      </c>
      <c r="B152" s="30">
        <v>910</v>
      </c>
      <c r="C152" s="72" t="s">
        <v>258</v>
      </c>
      <c r="D152" s="72">
        <v>342232317</v>
      </c>
      <c r="E152" s="72">
        <v>39004440</v>
      </c>
      <c r="F152" s="72">
        <v>303227877</v>
      </c>
      <c r="G152" s="318"/>
      <c r="H152" s="4"/>
    </row>
    <row r="153" spans="1:8" ht="15.75">
      <c r="A153" s="186" t="s">
        <v>259</v>
      </c>
      <c r="B153" s="186"/>
      <c r="C153" s="186"/>
      <c r="D153" s="186"/>
      <c r="E153" s="186"/>
      <c r="F153" s="186"/>
      <c r="G153" s="186"/>
      <c r="H153" s="4"/>
    </row>
    <row r="154" spans="1:8" ht="15.75">
      <c r="A154" s="73" t="s">
        <v>50</v>
      </c>
      <c r="B154" s="73" t="s">
        <v>51</v>
      </c>
      <c r="C154" s="73" t="s">
        <v>29</v>
      </c>
      <c r="D154" s="73" t="s">
        <v>52</v>
      </c>
      <c r="E154" s="73" t="s">
        <v>53</v>
      </c>
      <c r="F154" s="73" t="s">
        <v>54</v>
      </c>
      <c r="G154" s="58" t="s">
        <v>55</v>
      </c>
      <c r="H154" s="4"/>
    </row>
    <row r="155" spans="1:8" s="11" customFormat="1" ht="15.75">
      <c r="A155" s="30">
        <v>200</v>
      </c>
      <c r="B155" s="30">
        <v>230</v>
      </c>
      <c r="C155" s="72" t="s">
        <v>235</v>
      </c>
      <c r="D155" s="72">
        <v>190000000</v>
      </c>
      <c r="E155" s="72">
        <v>0</v>
      </c>
      <c r="F155" s="72">
        <v>190000000</v>
      </c>
      <c r="G155" s="315" t="s">
        <v>477</v>
      </c>
      <c r="H155" s="10"/>
    </row>
    <row r="156" spans="1:8" s="11" customFormat="1" ht="15.75">
      <c r="A156" s="30"/>
      <c r="B156" s="30">
        <v>240</v>
      </c>
      <c r="C156" s="72" t="s">
        <v>236</v>
      </c>
      <c r="D156" s="72">
        <v>0</v>
      </c>
      <c r="E156" s="72">
        <v>0</v>
      </c>
      <c r="F156" s="72">
        <v>0</v>
      </c>
      <c r="G156" s="316"/>
      <c r="H156" s="10"/>
    </row>
    <row r="157" spans="1:8" s="11" customFormat="1" ht="15.75">
      <c r="A157" s="30"/>
      <c r="B157" s="30">
        <v>250</v>
      </c>
      <c r="C157" s="72" t="s">
        <v>237</v>
      </c>
      <c r="D157" s="72">
        <v>126543793</v>
      </c>
      <c r="E157" s="72">
        <v>39000000</v>
      </c>
      <c r="F157" s="72">
        <v>87543793</v>
      </c>
      <c r="G157" s="316"/>
      <c r="H157" s="10"/>
    </row>
    <row r="158" spans="1:8" s="11" customFormat="1" ht="15.75">
      <c r="A158" s="30"/>
      <c r="B158" s="30">
        <v>260</v>
      </c>
      <c r="C158" s="72" t="s">
        <v>238</v>
      </c>
      <c r="D158" s="72">
        <v>150000000</v>
      </c>
      <c r="E158" s="72">
        <v>0</v>
      </c>
      <c r="F158" s="72">
        <v>150000000</v>
      </c>
      <c r="G158" s="316"/>
      <c r="H158" s="10"/>
    </row>
    <row r="159" spans="1:8" s="11" customFormat="1" ht="15.75">
      <c r="A159" s="30">
        <v>300</v>
      </c>
      <c r="B159" s="30">
        <v>330</v>
      </c>
      <c r="C159" s="72" t="s">
        <v>244</v>
      </c>
      <c r="D159" s="72">
        <v>0</v>
      </c>
      <c r="E159" s="72">
        <v>0</v>
      </c>
      <c r="F159" s="72">
        <v>0</v>
      </c>
      <c r="G159" s="316"/>
      <c r="H159" s="10"/>
    </row>
    <row r="160" spans="1:8" s="11" customFormat="1" ht="15.75">
      <c r="A160" s="30"/>
      <c r="B160" s="30">
        <v>340</v>
      </c>
      <c r="C160" s="72" t="s">
        <v>245</v>
      </c>
      <c r="D160" s="72">
        <v>25000000</v>
      </c>
      <c r="E160" s="72">
        <v>0</v>
      </c>
      <c r="F160" s="72">
        <v>25000000</v>
      </c>
      <c r="G160" s="316"/>
      <c r="H160" s="10"/>
    </row>
    <row r="161" spans="1:8" s="11" customFormat="1" ht="15.75">
      <c r="A161" s="30"/>
      <c r="B161" s="30">
        <v>350</v>
      </c>
      <c r="C161" s="72" t="s">
        <v>246</v>
      </c>
      <c r="D161" s="72">
        <v>500000000</v>
      </c>
      <c r="E161" s="72">
        <v>0</v>
      </c>
      <c r="F161" s="72">
        <v>500000000</v>
      </c>
      <c r="G161" s="316"/>
      <c r="H161" s="10"/>
    </row>
    <row r="162" spans="1:8" s="11" customFormat="1" ht="15.75">
      <c r="A162" s="30"/>
      <c r="B162" s="30">
        <v>360</v>
      </c>
      <c r="C162" s="72" t="s">
        <v>247</v>
      </c>
      <c r="D162" s="72">
        <v>200000000</v>
      </c>
      <c r="E162" s="72">
        <v>0</v>
      </c>
      <c r="F162" s="72">
        <v>200000000</v>
      </c>
      <c r="G162" s="316"/>
      <c r="H162" s="10"/>
    </row>
    <row r="163" spans="1:8" s="11" customFormat="1" ht="15.75">
      <c r="A163" s="30"/>
      <c r="B163" s="30">
        <v>390</v>
      </c>
      <c r="C163" s="72" t="s">
        <v>248</v>
      </c>
      <c r="D163" s="72">
        <v>2500000000</v>
      </c>
      <c r="E163" s="72">
        <v>0</v>
      </c>
      <c r="F163" s="72">
        <v>2500000000</v>
      </c>
      <c r="G163" s="316"/>
      <c r="H163" s="10"/>
    </row>
    <row r="164" spans="1:8" s="11" customFormat="1" ht="15.75">
      <c r="A164" s="30">
        <v>800</v>
      </c>
      <c r="B164" s="30">
        <v>870</v>
      </c>
      <c r="C164" s="72" t="s">
        <v>257</v>
      </c>
      <c r="D164" s="72">
        <v>0</v>
      </c>
      <c r="E164" s="72">
        <v>0</v>
      </c>
      <c r="F164" s="72">
        <v>0</v>
      </c>
      <c r="G164" s="316"/>
      <c r="H164" s="10"/>
    </row>
    <row r="165" spans="1:8" s="11" customFormat="1" ht="15.75">
      <c r="A165" s="30">
        <v>900</v>
      </c>
      <c r="B165" s="30">
        <v>910</v>
      </c>
      <c r="C165" s="72" t="s">
        <v>258</v>
      </c>
      <c r="D165" s="72">
        <v>50000000</v>
      </c>
      <c r="E165" s="72">
        <v>0</v>
      </c>
      <c r="F165" s="72">
        <v>50000000</v>
      </c>
      <c r="G165" s="245"/>
      <c r="H165" s="10"/>
    </row>
    <row r="166" spans="1:8" s="11" customFormat="1" ht="15.75">
      <c r="A166" s="186" t="s">
        <v>317</v>
      </c>
      <c r="B166" s="186"/>
      <c r="C166" s="186"/>
      <c r="D166" s="186"/>
      <c r="E166" s="186"/>
      <c r="F166" s="186"/>
      <c r="G166" s="186"/>
      <c r="H166" s="10"/>
    </row>
    <row r="167" spans="1:8" ht="15.75">
      <c r="A167" s="73" t="s">
        <v>50</v>
      </c>
      <c r="B167" s="73" t="s">
        <v>51</v>
      </c>
      <c r="C167" s="73" t="s">
        <v>29</v>
      </c>
      <c r="D167" s="73" t="s">
        <v>52</v>
      </c>
      <c r="E167" s="73" t="s">
        <v>53</v>
      </c>
      <c r="F167" s="73" t="s">
        <v>54</v>
      </c>
      <c r="G167" s="58" t="s">
        <v>55</v>
      </c>
      <c r="H167" s="4"/>
    </row>
    <row r="168" spans="1:8" s="11" customFormat="1" ht="15.75">
      <c r="A168" s="73">
        <v>100</v>
      </c>
      <c r="B168" s="57"/>
      <c r="C168" s="57" t="s">
        <v>318</v>
      </c>
      <c r="D168" s="74"/>
      <c r="E168" s="74"/>
      <c r="F168" s="74">
        <f>+D168-E168</f>
        <v>0</v>
      </c>
      <c r="G168" s="315" t="s">
        <v>477</v>
      </c>
      <c r="H168" s="10"/>
    </row>
    <row r="169" spans="1:8" s="11" customFormat="1" ht="15.75">
      <c r="A169" s="73">
        <v>120</v>
      </c>
      <c r="B169" s="57"/>
      <c r="C169" s="57" t="s">
        <v>319</v>
      </c>
      <c r="D169" s="74"/>
      <c r="E169" s="74"/>
      <c r="F169" s="75">
        <f t="shared" ref="F169:F217" si="0">+D169-E169</f>
        <v>0</v>
      </c>
      <c r="G169" s="316"/>
      <c r="H169" s="10"/>
    </row>
    <row r="170" spans="1:8" s="11" customFormat="1" ht="15.75">
      <c r="A170" s="30"/>
      <c r="B170" s="30">
        <v>123</v>
      </c>
      <c r="C170" s="72" t="s">
        <v>320</v>
      </c>
      <c r="D170" s="75">
        <v>391251000</v>
      </c>
      <c r="E170" s="75">
        <v>19401081</v>
      </c>
      <c r="F170" s="75">
        <f t="shared" si="0"/>
        <v>371849919</v>
      </c>
      <c r="G170" s="316"/>
      <c r="H170" s="10"/>
    </row>
    <row r="171" spans="1:8" s="11" customFormat="1" ht="15.75">
      <c r="A171" s="30"/>
      <c r="B171" s="30">
        <v>125</v>
      </c>
      <c r="C171" s="72" t="s">
        <v>321</v>
      </c>
      <c r="D171" s="75">
        <v>195625500</v>
      </c>
      <c r="E171" s="75">
        <v>5658834</v>
      </c>
      <c r="F171" s="75">
        <f t="shared" si="0"/>
        <v>189966666</v>
      </c>
      <c r="G171" s="316"/>
      <c r="H171" s="10"/>
    </row>
    <row r="172" spans="1:8" s="11" customFormat="1" ht="15.75">
      <c r="A172" s="73">
        <v>130</v>
      </c>
      <c r="B172" s="73"/>
      <c r="C172" s="57" t="s">
        <v>322</v>
      </c>
      <c r="D172" s="75"/>
      <c r="E172" s="24"/>
      <c r="F172" s="75">
        <f t="shared" si="0"/>
        <v>0</v>
      </c>
      <c r="G172" s="316"/>
      <c r="H172" s="10"/>
    </row>
    <row r="173" spans="1:8" s="11" customFormat="1" ht="25.5">
      <c r="A173" s="30"/>
      <c r="B173" s="30">
        <v>137</v>
      </c>
      <c r="C173" s="76" t="s">
        <v>323</v>
      </c>
      <c r="D173" s="75">
        <v>698987880</v>
      </c>
      <c r="E173" s="75">
        <v>28463000</v>
      </c>
      <c r="F173" s="75">
        <f t="shared" si="0"/>
        <v>670524880</v>
      </c>
      <c r="G173" s="316"/>
      <c r="H173" s="10"/>
    </row>
    <row r="174" spans="1:8" s="11" customFormat="1" ht="15.75">
      <c r="A174" s="73">
        <v>140</v>
      </c>
      <c r="B174" s="73"/>
      <c r="C174" s="57" t="s">
        <v>324</v>
      </c>
      <c r="D174" s="75"/>
      <c r="E174" s="24"/>
      <c r="F174" s="75">
        <f t="shared" si="0"/>
        <v>0</v>
      </c>
      <c r="G174" s="316"/>
      <c r="H174" s="10"/>
    </row>
    <row r="175" spans="1:8" s="11" customFormat="1" ht="15.75">
      <c r="A175" s="73"/>
      <c r="B175" s="30">
        <v>144</v>
      </c>
      <c r="C175" s="77" t="s">
        <v>325</v>
      </c>
      <c r="D175" s="78">
        <v>765835920</v>
      </c>
      <c r="E175" s="75">
        <v>16800000</v>
      </c>
      <c r="F175" s="75">
        <f t="shared" si="0"/>
        <v>749035920</v>
      </c>
      <c r="G175" s="316"/>
      <c r="H175" s="10"/>
    </row>
    <row r="176" spans="1:8" s="11" customFormat="1" ht="15.75">
      <c r="A176" s="73"/>
      <c r="B176" s="30">
        <v>145</v>
      </c>
      <c r="C176" s="77" t="s">
        <v>326</v>
      </c>
      <c r="D176" s="78">
        <v>2706516000</v>
      </c>
      <c r="E176" s="75">
        <v>163000000</v>
      </c>
      <c r="F176" s="75">
        <f t="shared" si="0"/>
        <v>2543516000</v>
      </c>
      <c r="G176" s="316"/>
      <c r="H176" s="10"/>
    </row>
    <row r="177" spans="1:8" s="11" customFormat="1" ht="15.75">
      <c r="A177" s="73">
        <v>200</v>
      </c>
      <c r="B177" s="73"/>
      <c r="C177" s="79" t="s">
        <v>327</v>
      </c>
      <c r="D177" s="75"/>
      <c r="E177" s="75"/>
      <c r="F177" s="75">
        <f t="shared" si="0"/>
        <v>0</v>
      </c>
      <c r="G177" s="316"/>
      <c r="H177" s="10"/>
    </row>
    <row r="178" spans="1:8" s="11" customFormat="1" ht="15.75">
      <c r="A178" s="73">
        <v>230</v>
      </c>
      <c r="B178" s="73"/>
      <c r="C178" s="79" t="s">
        <v>328</v>
      </c>
      <c r="D178" s="75"/>
      <c r="E178" s="75"/>
      <c r="F178" s="75">
        <f t="shared" si="0"/>
        <v>0</v>
      </c>
      <c r="G178" s="316"/>
      <c r="H178" s="10"/>
    </row>
    <row r="179" spans="1:8" s="11" customFormat="1" ht="15.75">
      <c r="A179" s="73"/>
      <c r="B179" s="73">
        <v>231</v>
      </c>
      <c r="C179" s="77" t="s">
        <v>329</v>
      </c>
      <c r="D179" s="75">
        <v>94283004</v>
      </c>
      <c r="E179" s="75">
        <v>0</v>
      </c>
      <c r="F179" s="75">
        <f t="shared" si="0"/>
        <v>94283004</v>
      </c>
      <c r="G179" s="316"/>
      <c r="H179" s="10"/>
    </row>
    <row r="180" spans="1:8" s="11" customFormat="1" ht="15.75">
      <c r="A180" s="73"/>
      <c r="B180" s="30">
        <v>232</v>
      </c>
      <c r="C180" s="77" t="s">
        <v>330</v>
      </c>
      <c r="D180" s="75">
        <v>2748237120</v>
      </c>
      <c r="E180" s="75">
        <v>0</v>
      </c>
      <c r="F180" s="75">
        <f t="shared" si="0"/>
        <v>2748237120</v>
      </c>
      <c r="G180" s="316"/>
      <c r="H180" s="10"/>
    </row>
    <row r="181" spans="1:8" s="11" customFormat="1" ht="15.75">
      <c r="A181" s="73">
        <v>240</v>
      </c>
      <c r="B181" s="30"/>
      <c r="C181" s="77"/>
      <c r="D181" s="75"/>
      <c r="E181" s="75">
        <v>0</v>
      </c>
      <c r="F181" s="75">
        <f t="shared" si="0"/>
        <v>0</v>
      </c>
      <c r="G181" s="316"/>
      <c r="H181" s="10"/>
    </row>
    <row r="182" spans="1:8" s="11" customFormat="1" ht="15.75">
      <c r="A182" s="73"/>
      <c r="B182" s="30">
        <v>242</v>
      </c>
      <c r="C182" s="77" t="s">
        <v>331</v>
      </c>
      <c r="D182" s="75">
        <v>49997520</v>
      </c>
      <c r="E182" s="75">
        <v>0</v>
      </c>
      <c r="F182" s="75">
        <f t="shared" si="0"/>
        <v>49997520</v>
      </c>
      <c r="G182" s="316"/>
      <c r="H182" s="10"/>
    </row>
    <row r="183" spans="1:8" s="11" customFormat="1" ht="38.25">
      <c r="A183" s="73"/>
      <c r="B183" s="30">
        <v>243</v>
      </c>
      <c r="C183" s="80" t="s">
        <v>332</v>
      </c>
      <c r="D183" s="75">
        <v>51000000</v>
      </c>
      <c r="E183" s="75">
        <v>0</v>
      </c>
      <c r="F183" s="75">
        <f t="shared" si="0"/>
        <v>51000000</v>
      </c>
      <c r="G183" s="316"/>
      <c r="H183" s="10"/>
    </row>
    <row r="184" spans="1:8" s="11" customFormat="1" ht="25.5">
      <c r="A184" s="73"/>
      <c r="B184" s="30">
        <v>244</v>
      </c>
      <c r="C184" s="80" t="s">
        <v>333</v>
      </c>
      <c r="D184" s="75">
        <v>1162628389</v>
      </c>
      <c r="E184" s="75">
        <v>0</v>
      </c>
      <c r="F184" s="75">
        <f t="shared" si="0"/>
        <v>1162628389</v>
      </c>
      <c r="G184" s="316"/>
      <c r="H184" s="10"/>
    </row>
    <row r="185" spans="1:8" s="11" customFormat="1" ht="25.5">
      <c r="A185" s="73"/>
      <c r="B185" s="30">
        <v>245</v>
      </c>
      <c r="C185" s="80" t="s">
        <v>334</v>
      </c>
      <c r="D185" s="75">
        <v>256650000</v>
      </c>
      <c r="E185" s="75">
        <v>25550000</v>
      </c>
      <c r="F185" s="75">
        <f t="shared" si="0"/>
        <v>231100000</v>
      </c>
      <c r="G185" s="316"/>
      <c r="H185" s="10"/>
    </row>
    <row r="186" spans="1:8" s="11" customFormat="1" ht="15.75">
      <c r="A186" s="73">
        <v>250</v>
      </c>
      <c r="B186" s="30"/>
      <c r="C186" s="80"/>
      <c r="D186" s="75"/>
      <c r="E186" s="75">
        <v>0</v>
      </c>
      <c r="F186" s="75">
        <f t="shared" si="0"/>
        <v>0</v>
      </c>
      <c r="G186" s="316"/>
      <c r="H186" s="10"/>
    </row>
    <row r="187" spans="1:8" s="11" customFormat="1" ht="15.75">
      <c r="A187" s="73"/>
      <c r="B187" s="30">
        <v>252</v>
      </c>
      <c r="C187" s="80" t="s">
        <v>335</v>
      </c>
      <c r="D187" s="75">
        <v>500000004</v>
      </c>
      <c r="E187" s="75">
        <v>0</v>
      </c>
      <c r="F187" s="75">
        <f t="shared" si="0"/>
        <v>500000004</v>
      </c>
      <c r="G187" s="316"/>
      <c r="H187" s="10"/>
    </row>
    <row r="188" spans="1:8" s="11" customFormat="1" ht="25.5">
      <c r="A188" s="73"/>
      <c r="B188" s="30">
        <v>254</v>
      </c>
      <c r="C188" s="80" t="s">
        <v>336</v>
      </c>
      <c r="D188" s="75">
        <v>120000000</v>
      </c>
      <c r="E188" s="75">
        <v>0</v>
      </c>
      <c r="F188" s="75">
        <f t="shared" si="0"/>
        <v>120000000</v>
      </c>
      <c r="G188" s="316"/>
      <c r="H188" s="10"/>
    </row>
    <row r="189" spans="1:8" s="11" customFormat="1" ht="15.75">
      <c r="A189" s="73">
        <v>260</v>
      </c>
      <c r="B189" s="73"/>
      <c r="C189" s="79" t="s">
        <v>337</v>
      </c>
      <c r="D189" s="75"/>
      <c r="E189" s="75">
        <v>0</v>
      </c>
      <c r="F189" s="75">
        <f t="shared" si="0"/>
        <v>0</v>
      </c>
      <c r="G189" s="316"/>
      <c r="H189" s="10"/>
    </row>
    <row r="190" spans="1:8" s="11" customFormat="1" ht="25.5">
      <c r="A190" s="73"/>
      <c r="B190" s="84">
        <v>261</v>
      </c>
      <c r="C190" s="76" t="s">
        <v>338</v>
      </c>
      <c r="D190" s="81">
        <v>752174395</v>
      </c>
      <c r="E190" s="75">
        <v>0</v>
      </c>
      <c r="F190" s="75">
        <f t="shared" si="0"/>
        <v>752174395</v>
      </c>
      <c r="G190" s="316"/>
      <c r="H190" s="10"/>
    </row>
    <row r="191" spans="1:8" s="11" customFormat="1" ht="25.5">
      <c r="A191" s="73"/>
      <c r="B191" s="84">
        <v>262</v>
      </c>
      <c r="C191" s="76" t="s">
        <v>339</v>
      </c>
      <c r="D191" s="81">
        <v>509528341</v>
      </c>
      <c r="E191" s="75">
        <v>0</v>
      </c>
      <c r="F191" s="75">
        <f t="shared" si="0"/>
        <v>509528341</v>
      </c>
      <c r="G191" s="316"/>
      <c r="H191" s="10"/>
    </row>
    <row r="192" spans="1:8" s="11" customFormat="1" ht="15.75">
      <c r="A192" s="73"/>
      <c r="B192" s="84">
        <v>264</v>
      </c>
      <c r="C192" s="76" t="s">
        <v>340</v>
      </c>
      <c r="D192" s="81">
        <v>721185000</v>
      </c>
      <c r="E192" s="75">
        <v>94166655</v>
      </c>
      <c r="F192" s="75">
        <f t="shared" si="0"/>
        <v>627018345</v>
      </c>
      <c r="G192" s="316"/>
      <c r="H192" s="10"/>
    </row>
    <row r="193" spans="1:8" s="11" customFormat="1" ht="15.75">
      <c r="A193" s="73"/>
      <c r="B193" s="84">
        <v>265</v>
      </c>
      <c r="C193" s="76" t="s">
        <v>341</v>
      </c>
      <c r="D193" s="81">
        <v>1254484000</v>
      </c>
      <c r="E193" s="75"/>
      <c r="F193" s="75">
        <f t="shared" si="0"/>
        <v>1254484000</v>
      </c>
      <c r="G193" s="316"/>
      <c r="H193" s="10"/>
    </row>
    <row r="194" spans="1:8" s="11" customFormat="1" ht="25.5">
      <c r="A194" s="73"/>
      <c r="B194" s="30">
        <v>266</v>
      </c>
      <c r="C194" s="80" t="s">
        <v>342</v>
      </c>
      <c r="D194" s="75">
        <v>17853089850</v>
      </c>
      <c r="E194" s="75"/>
      <c r="F194" s="75">
        <f t="shared" si="0"/>
        <v>17853089850</v>
      </c>
      <c r="G194" s="316"/>
      <c r="H194" s="10"/>
    </row>
    <row r="195" spans="1:8" s="11" customFormat="1" ht="15.75">
      <c r="A195" s="73"/>
      <c r="B195" s="30">
        <v>268</v>
      </c>
      <c r="C195" s="80" t="s">
        <v>343</v>
      </c>
      <c r="D195" s="75">
        <v>105000000</v>
      </c>
      <c r="E195" s="75"/>
      <c r="F195" s="75">
        <f t="shared" si="0"/>
        <v>105000000</v>
      </c>
      <c r="G195" s="316"/>
      <c r="H195" s="10"/>
    </row>
    <row r="196" spans="1:8" s="11" customFormat="1" ht="15.75">
      <c r="A196" s="73"/>
      <c r="B196" s="30">
        <v>282</v>
      </c>
      <c r="C196" s="80" t="s">
        <v>344</v>
      </c>
      <c r="D196" s="75">
        <v>168000000</v>
      </c>
      <c r="E196" s="75"/>
      <c r="F196" s="75">
        <f t="shared" si="0"/>
        <v>168000000</v>
      </c>
      <c r="G196" s="316"/>
      <c r="H196" s="10"/>
    </row>
    <row r="197" spans="1:8" s="11" customFormat="1" ht="25.5">
      <c r="A197" s="73"/>
      <c r="B197" s="30">
        <v>291</v>
      </c>
      <c r="C197" s="80" t="s">
        <v>345</v>
      </c>
      <c r="D197" s="75">
        <v>148000000</v>
      </c>
      <c r="E197" s="75"/>
      <c r="F197" s="75">
        <f t="shared" si="0"/>
        <v>148000000</v>
      </c>
      <c r="G197" s="316"/>
      <c r="H197" s="10"/>
    </row>
    <row r="198" spans="1:8" s="11" customFormat="1" ht="15.75">
      <c r="A198" s="73">
        <v>300</v>
      </c>
      <c r="B198" s="73"/>
      <c r="C198" s="79" t="s">
        <v>346</v>
      </c>
      <c r="D198" s="75"/>
      <c r="E198" s="75"/>
      <c r="F198" s="75">
        <f t="shared" si="0"/>
        <v>0</v>
      </c>
      <c r="G198" s="316"/>
      <c r="H198" s="10"/>
    </row>
    <row r="199" spans="1:8" s="11" customFormat="1" ht="15.75">
      <c r="A199" s="73"/>
      <c r="B199" s="30">
        <v>331</v>
      </c>
      <c r="C199" s="80" t="s">
        <v>347</v>
      </c>
      <c r="D199" s="75">
        <v>26907483</v>
      </c>
      <c r="E199" s="75"/>
      <c r="F199" s="75">
        <f t="shared" si="0"/>
        <v>26907483</v>
      </c>
      <c r="G199" s="316"/>
      <c r="H199" s="10"/>
    </row>
    <row r="200" spans="1:8" s="11" customFormat="1" ht="15.75">
      <c r="A200" s="73"/>
      <c r="B200" s="30">
        <v>334</v>
      </c>
      <c r="C200" s="80" t="s">
        <v>348</v>
      </c>
      <c r="D200" s="75">
        <v>34495389</v>
      </c>
      <c r="E200" s="75"/>
      <c r="F200" s="75">
        <f t="shared" si="0"/>
        <v>34495389</v>
      </c>
      <c r="G200" s="316"/>
      <c r="H200" s="10"/>
    </row>
    <row r="201" spans="1:8" s="11" customFormat="1" ht="25.5">
      <c r="A201" s="73"/>
      <c r="B201" s="30">
        <v>342</v>
      </c>
      <c r="C201" s="80" t="s">
        <v>349</v>
      </c>
      <c r="D201" s="75">
        <v>182546004</v>
      </c>
      <c r="E201" s="75"/>
      <c r="F201" s="75">
        <f t="shared" si="0"/>
        <v>182546004</v>
      </c>
      <c r="G201" s="316"/>
      <c r="H201" s="10"/>
    </row>
    <row r="202" spans="1:8" s="11" customFormat="1" ht="15.75">
      <c r="A202" s="73"/>
      <c r="B202" s="30">
        <v>343</v>
      </c>
      <c r="C202" s="80" t="s">
        <v>350</v>
      </c>
      <c r="D202" s="75">
        <v>45784086</v>
      </c>
      <c r="E202" s="75"/>
      <c r="F202" s="75">
        <f t="shared" si="0"/>
        <v>45784086</v>
      </c>
      <c r="G202" s="316"/>
      <c r="H202" s="10"/>
    </row>
    <row r="203" spans="1:8" s="11" customFormat="1" ht="15.75">
      <c r="A203" s="73"/>
      <c r="B203" s="30">
        <v>361</v>
      </c>
      <c r="C203" s="80" t="s">
        <v>351</v>
      </c>
      <c r="D203" s="75">
        <v>579936342</v>
      </c>
      <c r="E203" s="75"/>
      <c r="F203" s="75">
        <f t="shared" si="0"/>
        <v>579936342</v>
      </c>
      <c r="G203" s="316"/>
      <c r="H203" s="10"/>
    </row>
    <row r="204" spans="1:8" s="11" customFormat="1" ht="15.75">
      <c r="A204" s="73"/>
      <c r="B204" s="30">
        <v>392</v>
      </c>
      <c r="C204" s="80" t="s">
        <v>352</v>
      </c>
      <c r="D204" s="75">
        <v>100360217</v>
      </c>
      <c r="E204" s="75"/>
      <c r="F204" s="75">
        <f t="shared" si="0"/>
        <v>100360217</v>
      </c>
      <c r="G204" s="316"/>
      <c r="H204" s="10"/>
    </row>
    <row r="205" spans="1:8" s="11" customFormat="1" ht="25.5">
      <c r="A205" s="73"/>
      <c r="B205" s="30">
        <v>395</v>
      </c>
      <c r="C205" s="80" t="s">
        <v>353</v>
      </c>
      <c r="D205" s="75">
        <v>15091000</v>
      </c>
      <c r="E205" s="75"/>
      <c r="F205" s="75">
        <f t="shared" si="0"/>
        <v>15091000</v>
      </c>
      <c r="G205" s="316"/>
      <c r="H205" s="10"/>
    </row>
    <row r="206" spans="1:8" s="11" customFormat="1" ht="15.75">
      <c r="A206" s="73">
        <v>500</v>
      </c>
      <c r="B206" s="73"/>
      <c r="C206" s="79" t="s">
        <v>354</v>
      </c>
      <c r="D206" s="75"/>
      <c r="E206" s="75"/>
      <c r="F206" s="75">
        <f t="shared" si="0"/>
        <v>0</v>
      </c>
      <c r="G206" s="316"/>
      <c r="H206" s="10"/>
    </row>
    <row r="207" spans="1:8" s="11" customFormat="1" ht="25.5">
      <c r="A207" s="73"/>
      <c r="B207" s="30">
        <v>522</v>
      </c>
      <c r="C207" s="80" t="s">
        <v>355</v>
      </c>
      <c r="D207" s="75">
        <v>360000000</v>
      </c>
      <c r="E207" s="75"/>
      <c r="F207" s="75">
        <f t="shared" si="0"/>
        <v>360000000</v>
      </c>
      <c r="G207" s="316"/>
      <c r="H207" s="10"/>
    </row>
    <row r="208" spans="1:8" s="11" customFormat="1" ht="25.5">
      <c r="A208" s="73"/>
      <c r="B208" s="30">
        <v>532</v>
      </c>
      <c r="C208" s="80" t="s">
        <v>356</v>
      </c>
      <c r="D208" s="75">
        <v>7000000</v>
      </c>
      <c r="E208" s="75"/>
      <c r="F208" s="75">
        <f t="shared" si="0"/>
        <v>7000000</v>
      </c>
      <c r="G208" s="316"/>
      <c r="H208" s="10"/>
    </row>
    <row r="209" spans="1:8" s="11" customFormat="1" ht="25.5">
      <c r="A209" s="73"/>
      <c r="B209" s="30">
        <v>533</v>
      </c>
      <c r="C209" s="80" t="s">
        <v>357</v>
      </c>
      <c r="D209" s="75">
        <v>200000000</v>
      </c>
      <c r="E209" s="75"/>
      <c r="F209" s="75">
        <f t="shared" si="0"/>
        <v>200000000</v>
      </c>
      <c r="G209" s="316"/>
      <c r="H209" s="10"/>
    </row>
    <row r="210" spans="1:8" s="11" customFormat="1" ht="25.5">
      <c r="A210" s="73"/>
      <c r="B210" s="30">
        <v>538</v>
      </c>
      <c r="C210" s="80" t="s">
        <v>358</v>
      </c>
      <c r="D210" s="75">
        <v>8000000</v>
      </c>
      <c r="E210" s="75"/>
      <c r="F210" s="75">
        <f t="shared" si="0"/>
        <v>8000000</v>
      </c>
      <c r="G210" s="316"/>
      <c r="H210" s="10"/>
    </row>
    <row r="211" spans="1:8" s="11" customFormat="1" ht="25.5">
      <c r="A211" s="73">
        <v>540</v>
      </c>
      <c r="B211" s="73"/>
      <c r="C211" s="82" t="s">
        <v>359</v>
      </c>
      <c r="D211" s="75"/>
      <c r="E211" s="75"/>
      <c r="F211" s="75">
        <f t="shared" si="0"/>
        <v>0</v>
      </c>
      <c r="G211" s="316"/>
      <c r="H211" s="10"/>
    </row>
    <row r="212" spans="1:8" s="11" customFormat="1" ht="15.75">
      <c r="A212" s="73"/>
      <c r="B212" s="30">
        <v>541</v>
      </c>
      <c r="C212" s="80" t="s">
        <v>360</v>
      </c>
      <c r="D212" s="75">
        <v>234221705</v>
      </c>
      <c r="E212" s="75"/>
      <c r="F212" s="75">
        <f t="shared" si="0"/>
        <v>234221705</v>
      </c>
      <c r="G212" s="316"/>
      <c r="H212" s="10"/>
    </row>
    <row r="213" spans="1:8" s="11" customFormat="1" ht="25.5">
      <c r="A213" s="73"/>
      <c r="B213" s="30">
        <v>543</v>
      </c>
      <c r="C213" s="80" t="s">
        <v>361</v>
      </c>
      <c r="D213" s="75">
        <v>9000000000</v>
      </c>
      <c r="E213" s="75"/>
      <c r="F213" s="75">
        <f t="shared" si="0"/>
        <v>9000000000</v>
      </c>
      <c r="G213" s="316"/>
      <c r="H213" s="10"/>
    </row>
    <row r="214" spans="1:8" s="11" customFormat="1" ht="15.75">
      <c r="A214" s="73"/>
      <c r="B214" s="30">
        <v>579</v>
      </c>
      <c r="C214" s="80" t="s">
        <v>362</v>
      </c>
      <c r="D214" s="75">
        <v>460000000</v>
      </c>
      <c r="E214" s="75"/>
      <c r="F214" s="75">
        <f t="shared" si="0"/>
        <v>460000000</v>
      </c>
      <c r="G214" s="316"/>
      <c r="H214" s="10"/>
    </row>
    <row r="215" spans="1:8" s="11" customFormat="1" ht="15.75">
      <c r="A215" s="73">
        <v>900</v>
      </c>
      <c r="B215" s="30"/>
      <c r="C215" s="82" t="s">
        <v>363</v>
      </c>
      <c r="D215" s="75"/>
      <c r="E215" s="75"/>
      <c r="F215" s="75">
        <f t="shared" si="0"/>
        <v>0</v>
      </c>
      <c r="G215" s="316"/>
      <c r="H215" s="10"/>
    </row>
    <row r="216" spans="1:8" s="11" customFormat="1" ht="25.5">
      <c r="A216" s="73"/>
      <c r="B216" s="30">
        <v>910</v>
      </c>
      <c r="C216" s="80" t="s">
        <v>364</v>
      </c>
      <c r="D216" s="75">
        <v>17000000</v>
      </c>
      <c r="E216" s="75"/>
      <c r="F216" s="75">
        <f t="shared" si="0"/>
        <v>17000000</v>
      </c>
      <c r="G216" s="316"/>
      <c r="H216" s="10"/>
    </row>
    <row r="217" spans="1:8" s="11" customFormat="1" ht="15.75">
      <c r="A217" s="72"/>
      <c r="B217" s="30"/>
      <c r="C217" s="72"/>
      <c r="D217" s="83">
        <f>SUM(D168:D216)</f>
        <v>42523816149</v>
      </c>
      <c r="E217" s="83">
        <f>SUM(E168:E216)</f>
        <v>353039570</v>
      </c>
      <c r="F217" s="74">
        <f t="shared" si="0"/>
        <v>42170776579</v>
      </c>
      <c r="G217" s="245"/>
      <c r="H217" s="10"/>
    </row>
    <row r="218" spans="1:8" s="11" customFormat="1" ht="15.75">
      <c r="A218" s="213" t="s">
        <v>371</v>
      </c>
      <c r="B218" s="213"/>
      <c r="C218" s="213"/>
      <c r="D218" s="213"/>
      <c r="E218" s="213"/>
      <c r="F218" s="213"/>
      <c r="G218" s="213"/>
      <c r="H218" s="10"/>
    </row>
    <row r="219" spans="1:8" ht="15.75">
      <c r="A219" s="73" t="s">
        <v>50</v>
      </c>
      <c r="B219" s="73" t="s">
        <v>51</v>
      </c>
      <c r="C219" s="73" t="s">
        <v>29</v>
      </c>
      <c r="D219" s="73" t="s">
        <v>52</v>
      </c>
      <c r="E219" s="73" t="s">
        <v>53</v>
      </c>
      <c r="F219" s="73" t="s">
        <v>54</v>
      </c>
      <c r="G219" s="58" t="s">
        <v>55</v>
      </c>
      <c r="H219" s="4"/>
    </row>
    <row r="220" spans="1:8" s="11" customFormat="1" ht="15.75">
      <c r="A220" s="30">
        <v>100</v>
      </c>
      <c r="B220" s="30">
        <v>120</v>
      </c>
      <c r="C220" s="29" t="s">
        <v>319</v>
      </c>
      <c r="D220" s="85">
        <v>795599884</v>
      </c>
      <c r="E220" s="85">
        <v>0</v>
      </c>
      <c r="F220" s="85">
        <f t="shared" ref="F220:F239" si="1">+D220-E220</f>
        <v>795599884</v>
      </c>
      <c r="G220" s="315" t="s">
        <v>477</v>
      </c>
      <c r="H220" s="10"/>
    </row>
    <row r="221" spans="1:8" s="11" customFormat="1" ht="15.75">
      <c r="A221" s="30"/>
      <c r="B221" s="30">
        <v>130</v>
      </c>
      <c r="C221" s="29" t="s">
        <v>322</v>
      </c>
      <c r="D221" s="85">
        <v>325271072</v>
      </c>
      <c r="E221" s="85">
        <v>74201535</v>
      </c>
      <c r="F221" s="85">
        <f t="shared" si="1"/>
        <v>251069537</v>
      </c>
      <c r="G221" s="316"/>
      <c r="H221" s="10"/>
    </row>
    <row r="222" spans="1:8" s="11" customFormat="1" ht="15.75">
      <c r="A222" s="30"/>
      <c r="B222" s="30">
        <v>140</v>
      </c>
      <c r="C222" s="29" t="s">
        <v>324</v>
      </c>
      <c r="D222" s="85">
        <v>5138672104</v>
      </c>
      <c r="E222" s="85">
        <v>3758820000</v>
      </c>
      <c r="F222" s="85">
        <f t="shared" si="1"/>
        <v>1379852104</v>
      </c>
      <c r="G222" s="316"/>
      <c r="H222" s="10"/>
    </row>
    <row r="223" spans="1:8" s="11" customFormat="1" ht="15.75">
      <c r="A223" s="30">
        <v>200</v>
      </c>
      <c r="B223" s="30">
        <v>210</v>
      </c>
      <c r="C223" s="29" t="s">
        <v>372</v>
      </c>
      <c r="D223" s="85">
        <v>233464200</v>
      </c>
      <c r="E223" s="85">
        <v>12204412</v>
      </c>
      <c r="F223" s="85">
        <f t="shared" si="1"/>
        <v>221259788</v>
      </c>
      <c r="G223" s="316"/>
      <c r="H223" s="10"/>
    </row>
    <row r="224" spans="1:8" s="11" customFormat="1" ht="15.75">
      <c r="A224" s="30"/>
      <c r="B224" s="30">
        <v>230</v>
      </c>
      <c r="C224" s="29" t="s">
        <v>328</v>
      </c>
      <c r="D224" s="85">
        <v>408825630</v>
      </c>
      <c r="E224" s="85">
        <v>32068200</v>
      </c>
      <c r="F224" s="85">
        <f t="shared" si="1"/>
        <v>376757430</v>
      </c>
      <c r="G224" s="316"/>
      <c r="H224" s="10"/>
    </row>
    <row r="225" spans="1:8" s="11" customFormat="1" ht="25.5">
      <c r="A225" s="30"/>
      <c r="B225" s="30">
        <v>240</v>
      </c>
      <c r="C225" s="29" t="s">
        <v>373</v>
      </c>
      <c r="D225" s="85">
        <v>750000000</v>
      </c>
      <c r="E225" s="85">
        <v>22700000</v>
      </c>
      <c r="F225" s="85">
        <f t="shared" si="1"/>
        <v>727300000</v>
      </c>
      <c r="G225" s="316"/>
      <c r="H225" s="10"/>
    </row>
    <row r="226" spans="1:8" s="11" customFormat="1" ht="15.75">
      <c r="A226" s="30"/>
      <c r="B226" s="30">
        <v>250</v>
      </c>
      <c r="C226" s="29" t="s">
        <v>374</v>
      </c>
      <c r="D226" s="85">
        <v>325000000</v>
      </c>
      <c r="E226" s="85">
        <v>50000000</v>
      </c>
      <c r="F226" s="85">
        <f t="shared" si="1"/>
        <v>275000000</v>
      </c>
      <c r="G226" s="316"/>
      <c r="H226" s="10"/>
    </row>
    <row r="227" spans="1:8" s="11" customFormat="1" ht="15.75">
      <c r="A227" s="30"/>
      <c r="B227" s="30">
        <v>260</v>
      </c>
      <c r="C227" s="29" t="s">
        <v>337</v>
      </c>
      <c r="D227" s="85">
        <v>25774256500</v>
      </c>
      <c r="E227" s="85">
        <v>0</v>
      </c>
      <c r="F227" s="85">
        <f t="shared" si="1"/>
        <v>25774256500</v>
      </c>
      <c r="G227" s="316"/>
      <c r="H227" s="10"/>
    </row>
    <row r="228" spans="1:8" s="11" customFormat="1" ht="15.75">
      <c r="A228" s="30"/>
      <c r="B228" s="30">
        <v>280</v>
      </c>
      <c r="C228" s="29" t="s">
        <v>375</v>
      </c>
      <c r="D228" s="85">
        <v>192000000</v>
      </c>
      <c r="E228" s="85">
        <v>24864000</v>
      </c>
      <c r="F228" s="85">
        <f t="shared" si="1"/>
        <v>167136000</v>
      </c>
      <c r="G228" s="316"/>
      <c r="H228" s="10"/>
    </row>
    <row r="229" spans="1:8" s="11" customFormat="1" ht="25.5">
      <c r="A229" s="30"/>
      <c r="B229" s="30">
        <v>290</v>
      </c>
      <c r="C229" s="29" t="s">
        <v>376</v>
      </c>
      <c r="D229" s="85">
        <v>1497591467</v>
      </c>
      <c r="E229" s="85">
        <v>0</v>
      </c>
      <c r="F229" s="85">
        <f t="shared" si="1"/>
        <v>1497591467</v>
      </c>
      <c r="G229" s="316"/>
      <c r="H229" s="10"/>
    </row>
    <row r="230" spans="1:8" s="11" customFormat="1" ht="15.75">
      <c r="A230" s="30"/>
      <c r="B230" s="30">
        <v>310</v>
      </c>
      <c r="C230" s="29" t="s">
        <v>377</v>
      </c>
      <c r="D230" s="85">
        <v>323799000</v>
      </c>
      <c r="E230" s="85">
        <v>0</v>
      </c>
      <c r="F230" s="85">
        <f t="shared" si="1"/>
        <v>323799000</v>
      </c>
      <c r="G230" s="316"/>
      <c r="H230" s="10"/>
    </row>
    <row r="231" spans="1:8" s="11" customFormat="1" ht="25.5">
      <c r="A231" s="30">
        <v>300</v>
      </c>
      <c r="B231" s="30">
        <v>330</v>
      </c>
      <c r="C231" s="29" t="s">
        <v>378</v>
      </c>
      <c r="D231" s="85">
        <v>27107400</v>
      </c>
      <c r="E231" s="85">
        <v>0</v>
      </c>
      <c r="F231" s="85">
        <f t="shared" si="1"/>
        <v>27107400</v>
      </c>
      <c r="G231" s="316"/>
      <c r="H231" s="10"/>
    </row>
    <row r="232" spans="1:8" s="11" customFormat="1" ht="25.5">
      <c r="A232" s="30"/>
      <c r="B232" s="30">
        <v>340</v>
      </c>
      <c r="C232" s="29" t="s">
        <v>379</v>
      </c>
      <c r="D232" s="85">
        <v>112386325</v>
      </c>
      <c r="E232" s="85">
        <v>0</v>
      </c>
      <c r="F232" s="85">
        <f t="shared" si="1"/>
        <v>112386325</v>
      </c>
      <c r="G232" s="316"/>
      <c r="H232" s="10"/>
    </row>
    <row r="233" spans="1:8" s="11" customFormat="1" ht="25.5">
      <c r="A233" s="30"/>
      <c r="B233" s="30">
        <v>350</v>
      </c>
      <c r="C233" s="29" t="s">
        <v>380</v>
      </c>
      <c r="D233" s="85">
        <v>10899000</v>
      </c>
      <c r="E233" s="85">
        <v>0</v>
      </c>
      <c r="F233" s="85">
        <f t="shared" si="1"/>
        <v>10899000</v>
      </c>
      <c r="G233" s="316"/>
      <c r="H233" s="10"/>
    </row>
    <row r="234" spans="1:8" s="11" customFormat="1" ht="15.75">
      <c r="A234" s="30"/>
      <c r="B234" s="30">
        <v>360</v>
      </c>
      <c r="C234" s="29" t="s">
        <v>381</v>
      </c>
      <c r="D234" s="85">
        <v>1155127260</v>
      </c>
      <c r="E234" s="85">
        <v>0</v>
      </c>
      <c r="F234" s="85">
        <f t="shared" si="1"/>
        <v>1155127260</v>
      </c>
      <c r="G234" s="316"/>
      <c r="H234" s="10"/>
    </row>
    <row r="235" spans="1:8" s="11" customFormat="1" ht="15.75">
      <c r="A235" s="30"/>
      <c r="B235" s="30">
        <v>390</v>
      </c>
      <c r="C235" s="29" t="s">
        <v>382</v>
      </c>
      <c r="D235" s="85">
        <v>27700000</v>
      </c>
      <c r="E235" s="85">
        <v>0</v>
      </c>
      <c r="F235" s="85">
        <f t="shared" si="1"/>
        <v>27700000</v>
      </c>
      <c r="G235" s="316"/>
      <c r="H235" s="10"/>
    </row>
    <row r="236" spans="1:8" s="11" customFormat="1" ht="15.75">
      <c r="A236" s="30">
        <v>500</v>
      </c>
      <c r="B236" s="30">
        <v>520</v>
      </c>
      <c r="C236" s="29" t="s">
        <v>383</v>
      </c>
      <c r="D236" s="85">
        <v>8226686049</v>
      </c>
      <c r="E236" s="85">
        <v>1124907744</v>
      </c>
      <c r="F236" s="85">
        <f t="shared" si="1"/>
        <v>7101778305</v>
      </c>
      <c r="G236" s="316"/>
      <c r="H236" s="10"/>
    </row>
    <row r="237" spans="1:8" s="11" customFormat="1" ht="25.5">
      <c r="A237" s="30"/>
      <c r="B237" s="30">
        <v>540</v>
      </c>
      <c r="C237" s="29" t="s">
        <v>384</v>
      </c>
      <c r="D237" s="85">
        <v>1118425512</v>
      </c>
      <c r="E237" s="85">
        <v>13965000</v>
      </c>
      <c r="F237" s="85">
        <f t="shared" si="1"/>
        <v>1104460512</v>
      </c>
      <c r="G237" s="316"/>
      <c r="H237" s="10"/>
    </row>
    <row r="238" spans="1:8" s="11" customFormat="1" ht="25.5">
      <c r="A238" s="30">
        <v>800</v>
      </c>
      <c r="B238" s="30">
        <v>870</v>
      </c>
      <c r="C238" s="29" t="s">
        <v>385</v>
      </c>
      <c r="D238" s="85">
        <v>20067040000</v>
      </c>
      <c r="E238" s="85">
        <v>0</v>
      </c>
      <c r="F238" s="85">
        <f t="shared" si="1"/>
        <v>20067040000</v>
      </c>
      <c r="G238" s="316"/>
      <c r="H238" s="10"/>
    </row>
    <row r="239" spans="1:8" s="11" customFormat="1" ht="25.5">
      <c r="A239" s="30">
        <v>900</v>
      </c>
      <c r="B239" s="30">
        <v>910</v>
      </c>
      <c r="C239" s="29" t="s">
        <v>386</v>
      </c>
      <c r="D239" s="85">
        <v>22650000</v>
      </c>
      <c r="E239" s="85">
        <v>13800038</v>
      </c>
      <c r="F239" s="85">
        <f t="shared" si="1"/>
        <v>8849962</v>
      </c>
      <c r="G239" s="316"/>
      <c r="H239" s="10"/>
    </row>
    <row r="240" spans="1:8" s="11" customFormat="1" ht="15.75">
      <c r="A240" s="30"/>
      <c r="B240" s="30"/>
      <c r="C240" s="29"/>
      <c r="D240" s="86">
        <f>SUM(D220:D239)</f>
        <v>66532501403</v>
      </c>
      <c r="E240" s="86">
        <f>SUM(E220:E239)</f>
        <v>5127530929</v>
      </c>
      <c r="F240" s="86">
        <f>SUM(F220:F239)</f>
        <v>61404970474</v>
      </c>
      <c r="G240" s="245"/>
      <c r="H240" s="10"/>
    </row>
    <row r="241" spans="1:8" s="11" customFormat="1" ht="15.75">
      <c r="A241" s="186" t="s">
        <v>396</v>
      </c>
      <c r="B241" s="186"/>
      <c r="C241" s="186"/>
      <c r="D241" s="186"/>
      <c r="E241" s="186"/>
      <c r="F241" s="186"/>
      <c r="G241" s="186"/>
      <c r="H241" s="10"/>
    </row>
    <row r="242" spans="1:8" ht="15.75">
      <c r="A242" s="73" t="s">
        <v>50</v>
      </c>
      <c r="B242" s="73" t="s">
        <v>51</v>
      </c>
      <c r="C242" s="73" t="s">
        <v>29</v>
      </c>
      <c r="D242" s="73" t="s">
        <v>52</v>
      </c>
      <c r="E242" s="73" t="s">
        <v>53</v>
      </c>
      <c r="F242" s="73" t="s">
        <v>54</v>
      </c>
      <c r="G242" s="58" t="s">
        <v>55</v>
      </c>
      <c r="H242" s="4"/>
    </row>
    <row r="243" spans="1:8" s="11" customFormat="1" ht="15.75" customHeight="1">
      <c r="A243" s="30">
        <v>100</v>
      </c>
      <c r="B243" s="30">
        <v>100</v>
      </c>
      <c r="C243" s="77" t="s">
        <v>397</v>
      </c>
      <c r="D243" s="87">
        <v>1310100000</v>
      </c>
      <c r="E243" s="87">
        <v>155040438</v>
      </c>
      <c r="F243" s="87">
        <f>D243-E243</f>
        <v>1155059562</v>
      </c>
      <c r="G243" s="222" t="s">
        <v>398</v>
      </c>
      <c r="H243" s="10"/>
    </row>
    <row r="244" spans="1:8" s="11" customFormat="1" ht="15.75">
      <c r="A244" s="233">
        <v>200</v>
      </c>
      <c r="B244" s="30">
        <v>210</v>
      </c>
      <c r="C244" s="77" t="s">
        <v>399</v>
      </c>
      <c r="D244" s="87">
        <v>36000000</v>
      </c>
      <c r="E244" s="87">
        <v>0</v>
      </c>
      <c r="F244" s="87">
        <f t="shared" ref="F244:F256" si="2">D244-E244</f>
        <v>36000000</v>
      </c>
      <c r="G244" s="222"/>
      <c r="H244" s="10"/>
    </row>
    <row r="245" spans="1:8" s="11" customFormat="1" ht="15.75">
      <c r="A245" s="233"/>
      <c r="B245" s="30">
        <v>230</v>
      </c>
      <c r="C245" s="77" t="s">
        <v>400</v>
      </c>
      <c r="D245" s="87">
        <v>170083379</v>
      </c>
      <c r="E245" s="87">
        <v>23333507</v>
      </c>
      <c r="F245" s="87">
        <f t="shared" si="2"/>
        <v>146749872</v>
      </c>
      <c r="G245" s="222"/>
      <c r="H245" s="10"/>
    </row>
    <row r="246" spans="1:8" s="11" customFormat="1" ht="15.75">
      <c r="A246" s="233"/>
      <c r="B246" s="30">
        <v>240</v>
      </c>
      <c r="C246" s="77" t="s">
        <v>401</v>
      </c>
      <c r="D246" s="87">
        <v>155000000</v>
      </c>
      <c r="E246" s="87">
        <v>25440050</v>
      </c>
      <c r="F246" s="87">
        <f t="shared" si="2"/>
        <v>129559950</v>
      </c>
      <c r="G246" s="222"/>
      <c r="H246" s="10"/>
    </row>
    <row r="247" spans="1:8" s="11" customFormat="1" ht="15.75">
      <c r="A247" s="233"/>
      <c r="B247" s="30">
        <v>260</v>
      </c>
      <c r="C247" s="77" t="s">
        <v>402</v>
      </c>
      <c r="D247" s="87">
        <v>650000000</v>
      </c>
      <c r="E247" s="87">
        <v>0</v>
      </c>
      <c r="F247" s="87">
        <f t="shared" si="2"/>
        <v>650000000</v>
      </c>
      <c r="G247" s="222"/>
      <c r="H247" s="10"/>
    </row>
    <row r="248" spans="1:8" s="11" customFormat="1" ht="15.75">
      <c r="A248" s="233"/>
      <c r="B248" s="30">
        <v>280</v>
      </c>
      <c r="C248" s="77" t="s">
        <v>403</v>
      </c>
      <c r="D248" s="87">
        <v>120000000</v>
      </c>
      <c r="E248" s="87">
        <v>20000000</v>
      </c>
      <c r="F248" s="87">
        <f t="shared" si="2"/>
        <v>100000000</v>
      </c>
      <c r="G248" s="222"/>
      <c r="H248" s="10"/>
    </row>
    <row r="249" spans="1:8" s="11" customFormat="1" ht="15.75">
      <c r="A249" s="233"/>
      <c r="B249" s="30">
        <v>290</v>
      </c>
      <c r="C249" s="77" t="s">
        <v>404</v>
      </c>
      <c r="D249" s="87">
        <v>80000000</v>
      </c>
      <c r="E249" s="87">
        <v>0</v>
      </c>
      <c r="F249" s="87">
        <f t="shared" si="2"/>
        <v>80000000</v>
      </c>
      <c r="G249" s="222"/>
      <c r="H249" s="10"/>
    </row>
    <row r="250" spans="1:8" s="11" customFormat="1" ht="15.75">
      <c r="A250" s="233">
        <v>300</v>
      </c>
      <c r="B250" s="30">
        <v>310</v>
      </c>
      <c r="C250" s="77" t="s">
        <v>405</v>
      </c>
      <c r="D250" s="87">
        <v>0</v>
      </c>
      <c r="E250" s="87">
        <v>0</v>
      </c>
      <c r="F250" s="87">
        <f t="shared" si="2"/>
        <v>0</v>
      </c>
      <c r="G250" s="222"/>
      <c r="H250" s="10"/>
    </row>
    <row r="251" spans="1:8" s="11" customFormat="1" ht="15.75">
      <c r="A251" s="233"/>
      <c r="B251" s="30">
        <v>330</v>
      </c>
      <c r="C251" s="77" t="s">
        <v>406</v>
      </c>
      <c r="D251" s="87">
        <v>0</v>
      </c>
      <c r="E251" s="87">
        <v>0</v>
      </c>
      <c r="F251" s="87">
        <f t="shared" si="2"/>
        <v>0</v>
      </c>
      <c r="G251" s="222"/>
      <c r="H251" s="10"/>
    </row>
    <row r="252" spans="1:8" s="11" customFormat="1" ht="15.75">
      <c r="A252" s="233"/>
      <c r="B252" s="30">
        <v>340</v>
      </c>
      <c r="C252" s="77" t="s">
        <v>407</v>
      </c>
      <c r="D252" s="87">
        <v>0</v>
      </c>
      <c r="E252" s="87">
        <v>0</v>
      </c>
      <c r="F252" s="87">
        <f t="shared" si="2"/>
        <v>0</v>
      </c>
      <c r="G252" s="222"/>
      <c r="H252" s="10"/>
    </row>
    <row r="253" spans="1:8" s="11" customFormat="1" ht="15.75">
      <c r="A253" s="233"/>
      <c r="B253" s="30">
        <v>360</v>
      </c>
      <c r="C253" s="77" t="s">
        <v>408</v>
      </c>
      <c r="D253" s="87">
        <v>134399200</v>
      </c>
      <c r="E253" s="87">
        <v>0</v>
      </c>
      <c r="F253" s="87">
        <f t="shared" si="2"/>
        <v>134399200</v>
      </c>
      <c r="G253" s="222"/>
      <c r="H253" s="10"/>
    </row>
    <row r="254" spans="1:8" s="11" customFormat="1" ht="15.75">
      <c r="A254" s="30">
        <v>500</v>
      </c>
      <c r="B254" s="30">
        <v>530</v>
      </c>
      <c r="C254" s="77" t="s">
        <v>409</v>
      </c>
      <c r="D254" s="87">
        <v>0</v>
      </c>
      <c r="E254" s="87">
        <v>0</v>
      </c>
      <c r="F254" s="87">
        <f t="shared" si="2"/>
        <v>0</v>
      </c>
      <c r="G254" s="222"/>
      <c r="H254" s="10"/>
    </row>
    <row r="255" spans="1:8" s="11" customFormat="1" ht="15.75">
      <c r="A255" s="30">
        <v>800</v>
      </c>
      <c r="B255" s="30">
        <v>870</v>
      </c>
      <c r="C255" s="80" t="s">
        <v>410</v>
      </c>
      <c r="D255" s="87">
        <v>8372622912</v>
      </c>
      <c r="E255" s="87">
        <v>131920000</v>
      </c>
      <c r="F255" s="87">
        <f t="shared" si="2"/>
        <v>8240702912</v>
      </c>
      <c r="G255" s="222"/>
      <c r="H255" s="10"/>
    </row>
    <row r="256" spans="1:8" s="11" customFormat="1" ht="15.75">
      <c r="A256" s="30">
        <v>900</v>
      </c>
      <c r="B256" s="30">
        <v>910</v>
      </c>
      <c r="C256" s="80" t="s">
        <v>411</v>
      </c>
      <c r="D256" s="87">
        <v>15000000</v>
      </c>
      <c r="E256" s="87">
        <v>0</v>
      </c>
      <c r="F256" s="87">
        <f t="shared" si="2"/>
        <v>15000000</v>
      </c>
      <c r="G256" s="222"/>
      <c r="H256" s="10"/>
    </row>
    <row r="257" spans="1:8" s="11" customFormat="1" ht="15.75">
      <c r="A257" s="72"/>
      <c r="B257" s="30"/>
      <c r="C257" s="80"/>
      <c r="D257" s="88">
        <f>D255+D254+D253+D252+D251+D250+D249+D248+D247+D246+D245+D244+D243+D256</f>
        <v>11043205491</v>
      </c>
      <c r="E257" s="88">
        <f>E255+E254+E253+E252+E251+E250+E249+E248+E247+E246+E245+E244+E243+E256</f>
        <v>355733995</v>
      </c>
      <c r="F257" s="88">
        <f>F255+F254+F253+F252+F251+F250+F249+F248+F247+F246+F245+F244+F243+F256</f>
        <v>10687471496</v>
      </c>
      <c r="G257" s="222"/>
      <c r="H257" s="10"/>
    </row>
    <row r="258" spans="1:8" s="11" customFormat="1" ht="15.75">
      <c r="A258" s="186" t="s">
        <v>412</v>
      </c>
      <c r="B258" s="186"/>
      <c r="C258" s="186"/>
      <c r="D258" s="186"/>
      <c r="E258" s="186"/>
      <c r="F258" s="186"/>
      <c r="G258" s="186"/>
      <c r="H258" s="10"/>
    </row>
    <row r="259" spans="1:8" ht="15.75">
      <c r="A259" s="73" t="s">
        <v>50</v>
      </c>
      <c r="B259" s="73" t="s">
        <v>51</v>
      </c>
      <c r="C259" s="73" t="s">
        <v>29</v>
      </c>
      <c r="D259" s="73" t="s">
        <v>52</v>
      </c>
      <c r="E259" s="73" t="s">
        <v>53</v>
      </c>
      <c r="F259" s="73" t="s">
        <v>54</v>
      </c>
      <c r="G259" s="58" t="s">
        <v>55</v>
      </c>
      <c r="H259" s="4"/>
    </row>
    <row r="260" spans="1:8" s="11" customFormat="1" ht="15.75" customHeight="1">
      <c r="A260" s="30">
        <v>100</v>
      </c>
      <c r="B260" s="30">
        <v>100</v>
      </c>
      <c r="C260" s="77" t="s">
        <v>397</v>
      </c>
      <c r="D260" s="87">
        <v>1480000000</v>
      </c>
      <c r="E260" s="87">
        <v>178788353</v>
      </c>
      <c r="F260" s="87">
        <f>D260-E260</f>
        <v>1301211647</v>
      </c>
      <c r="G260" s="222" t="s">
        <v>398</v>
      </c>
      <c r="H260" s="10"/>
    </row>
    <row r="261" spans="1:8" s="11" customFormat="1" ht="15.75">
      <c r="A261" s="233">
        <v>200</v>
      </c>
      <c r="B261" s="30">
        <v>210</v>
      </c>
      <c r="C261" s="77" t="s">
        <v>413</v>
      </c>
      <c r="D261" s="87">
        <v>36000000</v>
      </c>
      <c r="E261" s="87">
        <v>0</v>
      </c>
      <c r="F261" s="87">
        <f>D261-E261</f>
        <v>36000000</v>
      </c>
      <c r="G261" s="222"/>
      <c r="H261" s="10"/>
    </row>
    <row r="262" spans="1:8" s="11" customFormat="1" ht="15.75">
      <c r="A262" s="233"/>
      <c r="B262" s="30">
        <v>230</v>
      </c>
      <c r="C262" s="77" t="s">
        <v>400</v>
      </c>
      <c r="D262" s="87">
        <v>237027509</v>
      </c>
      <c r="E262" s="87">
        <v>2641530</v>
      </c>
      <c r="F262" s="87">
        <f t="shared" ref="F262:F278" si="3">D262-E262</f>
        <v>234385979</v>
      </c>
      <c r="G262" s="222"/>
      <c r="H262" s="10"/>
    </row>
    <row r="263" spans="1:8" s="11" customFormat="1" ht="15.75">
      <c r="A263" s="233"/>
      <c r="B263" s="30">
        <v>240</v>
      </c>
      <c r="C263" s="77" t="s">
        <v>401</v>
      </c>
      <c r="D263" s="87">
        <v>185000000</v>
      </c>
      <c r="E263" s="87">
        <v>0</v>
      </c>
      <c r="F263" s="87">
        <f t="shared" si="3"/>
        <v>185000000</v>
      </c>
      <c r="G263" s="222"/>
      <c r="H263" s="10"/>
    </row>
    <row r="264" spans="1:8" s="11" customFormat="1" ht="15.75">
      <c r="A264" s="233"/>
      <c r="B264" s="30">
        <v>250</v>
      </c>
      <c r="C264" s="77" t="s">
        <v>414</v>
      </c>
      <c r="D264" s="87">
        <v>240000000</v>
      </c>
      <c r="E264" s="87">
        <v>0</v>
      </c>
      <c r="F264" s="87">
        <f t="shared" si="3"/>
        <v>240000000</v>
      </c>
      <c r="G264" s="222"/>
      <c r="H264" s="10"/>
    </row>
    <row r="265" spans="1:8" s="11" customFormat="1" ht="15.75">
      <c r="A265" s="233"/>
      <c r="B265" s="30">
        <v>260</v>
      </c>
      <c r="C265" s="77" t="s">
        <v>402</v>
      </c>
      <c r="D265" s="87">
        <v>2860000000</v>
      </c>
      <c r="E265" s="87">
        <v>0</v>
      </c>
      <c r="F265" s="87">
        <f t="shared" si="3"/>
        <v>2860000000</v>
      </c>
      <c r="G265" s="222"/>
      <c r="H265" s="10"/>
    </row>
    <row r="266" spans="1:8" s="11" customFormat="1" ht="15.75">
      <c r="A266" s="233"/>
      <c r="B266" s="30">
        <v>280</v>
      </c>
      <c r="C266" s="77" t="s">
        <v>415</v>
      </c>
      <c r="D266" s="87">
        <v>120000000</v>
      </c>
      <c r="E266" s="87">
        <v>0</v>
      </c>
      <c r="F266" s="87">
        <f t="shared" si="3"/>
        <v>120000000</v>
      </c>
      <c r="G266" s="222"/>
      <c r="H266" s="10"/>
    </row>
    <row r="267" spans="1:8" s="11" customFormat="1" ht="15.75">
      <c r="A267" s="233"/>
      <c r="B267" s="30">
        <v>290</v>
      </c>
      <c r="C267" s="77" t="s">
        <v>404</v>
      </c>
      <c r="D267" s="87">
        <v>60000000</v>
      </c>
      <c r="E267" s="87">
        <v>0</v>
      </c>
      <c r="F267" s="87">
        <f t="shared" si="3"/>
        <v>60000000</v>
      </c>
      <c r="G267" s="222"/>
      <c r="H267" s="10"/>
    </row>
    <row r="268" spans="1:8" s="11" customFormat="1" ht="15.75">
      <c r="A268" s="233">
        <v>300</v>
      </c>
      <c r="B268" s="30">
        <v>310</v>
      </c>
      <c r="C268" s="77" t="s">
        <v>405</v>
      </c>
      <c r="D268" s="87">
        <v>0</v>
      </c>
      <c r="E268" s="87">
        <v>0</v>
      </c>
      <c r="F268" s="87">
        <f t="shared" si="3"/>
        <v>0</v>
      </c>
      <c r="G268" s="222"/>
      <c r="H268" s="10"/>
    </row>
    <row r="269" spans="1:8" s="11" customFormat="1" ht="15.75">
      <c r="A269" s="233"/>
      <c r="B269" s="30">
        <v>340</v>
      </c>
      <c r="C269" s="80" t="s">
        <v>416</v>
      </c>
      <c r="D269" s="87">
        <v>180807920</v>
      </c>
      <c r="E269" s="87">
        <v>0</v>
      </c>
      <c r="F269" s="87">
        <f t="shared" si="3"/>
        <v>180807920</v>
      </c>
      <c r="G269" s="222"/>
      <c r="H269" s="10"/>
    </row>
    <row r="270" spans="1:8" s="11" customFormat="1" ht="25.5">
      <c r="A270" s="233"/>
      <c r="B270" s="30">
        <v>350</v>
      </c>
      <c r="C270" s="80" t="s">
        <v>417</v>
      </c>
      <c r="D270" s="87">
        <v>5000000</v>
      </c>
      <c r="E270" s="87">
        <v>0</v>
      </c>
      <c r="F270" s="87">
        <f t="shared" si="3"/>
        <v>5000000</v>
      </c>
      <c r="G270" s="222"/>
      <c r="H270" s="10"/>
    </row>
    <row r="271" spans="1:8" s="11" customFormat="1" ht="15.75">
      <c r="A271" s="233"/>
      <c r="B271" s="30">
        <v>360</v>
      </c>
      <c r="C271" s="77" t="s">
        <v>408</v>
      </c>
      <c r="D271" s="87">
        <v>134399200</v>
      </c>
      <c r="E271" s="87">
        <v>0</v>
      </c>
      <c r="F271" s="87">
        <f t="shared" si="3"/>
        <v>134399200</v>
      </c>
      <c r="G271" s="222"/>
      <c r="H271" s="10"/>
    </row>
    <row r="272" spans="1:8" s="11" customFormat="1" ht="15.75">
      <c r="A272" s="233"/>
      <c r="B272" s="30">
        <v>390</v>
      </c>
      <c r="C272" s="80" t="s">
        <v>248</v>
      </c>
      <c r="D272" s="87">
        <v>20940000</v>
      </c>
      <c r="E272" s="87">
        <v>0</v>
      </c>
      <c r="F272" s="87">
        <f t="shared" si="3"/>
        <v>20940000</v>
      </c>
      <c r="G272" s="222"/>
      <c r="H272" s="10"/>
    </row>
    <row r="273" spans="1:8" s="11" customFormat="1" ht="25.5">
      <c r="A273" s="233">
        <v>500</v>
      </c>
      <c r="B273" s="30">
        <v>540</v>
      </c>
      <c r="C273" s="80" t="s">
        <v>418</v>
      </c>
      <c r="D273" s="87">
        <v>259811800</v>
      </c>
      <c r="E273" s="87">
        <v>0</v>
      </c>
      <c r="F273" s="87">
        <f t="shared" si="3"/>
        <v>259811800</v>
      </c>
      <c r="G273" s="222"/>
      <c r="H273" s="10"/>
    </row>
    <row r="274" spans="1:8" s="11" customFormat="1" ht="15.75">
      <c r="A274" s="233"/>
      <c r="B274" s="30">
        <v>570</v>
      </c>
      <c r="C274" s="80" t="s">
        <v>419</v>
      </c>
      <c r="D274" s="87">
        <v>2000000000</v>
      </c>
      <c r="E274" s="87">
        <v>0</v>
      </c>
      <c r="F274" s="87">
        <f t="shared" si="3"/>
        <v>2000000000</v>
      </c>
      <c r="G274" s="222"/>
      <c r="H274" s="10"/>
    </row>
    <row r="275" spans="1:8" s="11" customFormat="1" ht="25.5">
      <c r="A275" s="233">
        <v>800</v>
      </c>
      <c r="B275" s="30">
        <v>840</v>
      </c>
      <c r="C275" s="80" t="s">
        <v>420</v>
      </c>
      <c r="D275" s="87">
        <v>84000000</v>
      </c>
      <c r="E275" s="87">
        <v>0</v>
      </c>
      <c r="F275" s="87">
        <f t="shared" si="3"/>
        <v>84000000</v>
      </c>
      <c r="G275" s="222"/>
      <c r="H275" s="10"/>
    </row>
    <row r="276" spans="1:8" s="11" customFormat="1" ht="15.75">
      <c r="A276" s="233"/>
      <c r="B276" s="30">
        <v>870</v>
      </c>
      <c r="C276" s="80" t="s">
        <v>410</v>
      </c>
      <c r="D276" s="87">
        <v>19328213571</v>
      </c>
      <c r="E276" s="87">
        <v>30260000</v>
      </c>
      <c r="F276" s="87">
        <f t="shared" si="3"/>
        <v>19297953571</v>
      </c>
      <c r="G276" s="222"/>
      <c r="H276" s="10"/>
    </row>
    <row r="277" spans="1:8" s="11" customFormat="1" ht="15.75">
      <c r="A277" s="233"/>
      <c r="B277" s="30">
        <v>899</v>
      </c>
      <c r="C277" s="29" t="s">
        <v>421</v>
      </c>
      <c r="D277" s="89">
        <v>0</v>
      </c>
      <c r="E277" s="89">
        <v>0</v>
      </c>
      <c r="F277" s="87">
        <f t="shared" si="3"/>
        <v>0</v>
      </c>
      <c r="G277" s="222"/>
      <c r="H277" s="10"/>
    </row>
    <row r="278" spans="1:8" s="11" customFormat="1" ht="25.5">
      <c r="A278" s="30">
        <v>900</v>
      </c>
      <c r="B278" s="30">
        <v>910</v>
      </c>
      <c r="C278" s="29" t="s">
        <v>258</v>
      </c>
      <c r="D278" s="89">
        <v>15000000</v>
      </c>
      <c r="E278" s="89">
        <v>0</v>
      </c>
      <c r="F278" s="87">
        <f t="shared" si="3"/>
        <v>15000000</v>
      </c>
      <c r="G278" s="222"/>
      <c r="H278" s="10"/>
    </row>
    <row r="279" spans="1:8" s="11" customFormat="1" ht="15.75">
      <c r="A279" s="72"/>
      <c r="B279" s="72"/>
      <c r="C279" s="72"/>
      <c r="D279" s="90">
        <f>SUM(D260:D278)</f>
        <v>27246200000</v>
      </c>
      <c r="E279" s="90">
        <f>SUM(E260:E278)</f>
        <v>211689883</v>
      </c>
      <c r="F279" s="90">
        <f>SUM(F260:F278)</f>
        <v>27034510117</v>
      </c>
      <c r="G279" s="222"/>
      <c r="H279" s="10"/>
    </row>
    <row r="280" spans="1:8" ht="15.75">
      <c r="A280" s="197" t="s">
        <v>56</v>
      </c>
      <c r="B280" s="197"/>
      <c r="C280" s="197"/>
      <c r="D280" s="197"/>
      <c r="E280" s="197"/>
      <c r="F280" s="197"/>
      <c r="G280" s="197"/>
      <c r="H280" s="4"/>
    </row>
    <row r="281" spans="1:8" s="22" customFormat="1" ht="15.75">
      <c r="A281" s="91" t="s">
        <v>18</v>
      </c>
      <c r="B281" s="91" t="s">
        <v>57</v>
      </c>
      <c r="C281" s="91" t="s">
        <v>58</v>
      </c>
      <c r="D281" s="192" t="s">
        <v>59</v>
      </c>
      <c r="E281" s="192"/>
      <c r="F281" s="192"/>
      <c r="G281" s="73" t="s">
        <v>60</v>
      </c>
      <c r="H281" s="13"/>
    </row>
    <row r="282" spans="1:8" s="22" customFormat="1" ht="25.5">
      <c r="A282" s="53" t="s">
        <v>260</v>
      </c>
      <c r="B282" s="53" t="s">
        <v>261</v>
      </c>
      <c r="C282" s="92">
        <v>427000000</v>
      </c>
      <c r="D282" s="193" t="s">
        <v>262</v>
      </c>
      <c r="E282" s="193"/>
      <c r="F282" s="193"/>
      <c r="G282" s="73" t="s">
        <v>263</v>
      </c>
      <c r="H282" s="13"/>
    </row>
    <row r="283" spans="1:8" s="22" customFormat="1" ht="51">
      <c r="A283" s="53" t="s">
        <v>264</v>
      </c>
      <c r="B283" s="53" t="s">
        <v>265</v>
      </c>
      <c r="C283" s="92">
        <v>1697621626</v>
      </c>
      <c r="D283" s="194" t="s">
        <v>266</v>
      </c>
      <c r="E283" s="195"/>
      <c r="F283" s="196"/>
      <c r="G283" s="73" t="s">
        <v>267</v>
      </c>
      <c r="H283" s="13"/>
    </row>
    <row r="284" spans="1:8" s="22" customFormat="1" ht="15.75">
      <c r="A284" s="9"/>
      <c r="B284" s="9"/>
      <c r="C284" s="9"/>
      <c r="D284" s="9"/>
      <c r="E284" s="9"/>
      <c r="F284" s="9"/>
      <c r="G284" s="9"/>
      <c r="H284" s="13"/>
    </row>
    <row r="285" spans="1:8" s="22" customFormat="1" ht="15.75">
      <c r="A285" s="9"/>
      <c r="B285" s="9"/>
      <c r="C285" s="9"/>
      <c r="D285" s="9"/>
      <c r="E285" s="9"/>
      <c r="F285" s="9"/>
      <c r="G285" s="9"/>
      <c r="H285" s="13"/>
    </row>
    <row r="286" spans="1:8" ht="15.75">
      <c r="A286" s="312" t="s">
        <v>96</v>
      </c>
      <c r="B286" s="312"/>
      <c r="C286" s="312"/>
      <c r="D286" s="312"/>
      <c r="E286" s="312"/>
      <c r="F286" s="312"/>
      <c r="G286" s="312"/>
      <c r="H286" s="4"/>
    </row>
    <row r="287" spans="1:8" ht="15.75">
      <c r="A287" s="313" t="s">
        <v>61</v>
      </c>
      <c r="B287" s="313"/>
      <c r="C287" s="313"/>
      <c r="D287" s="313"/>
      <c r="E287" s="313"/>
      <c r="F287" s="313"/>
      <c r="G287" s="313"/>
      <c r="H287" s="4"/>
    </row>
    <row r="288" spans="1:8" ht="25.5">
      <c r="A288" s="91" t="s">
        <v>28</v>
      </c>
      <c r="B288" s="91" t="s">
        <v>62</v>
      </c>
      <c r="C288" s="192" t="s">
        <v>29</v>
      </c>
      <c r="D288" s="192"/>
      <c r="E288" s="192" t="s">
        <v>63</v>
      </c>
      <c r="F288" s="192"/>
      <c r="G288" s="91" t="s">
        <v>64</v>
      </c>
      <c r="H288" s="4"/>
    </row>
    <row r="289" spans="1:8" ht="38.25">
      <c r="A289" s="54">
        <v>1</v>
      </c>
      <c r="B289" s="43" t="s">
        <v>456</v>
      </c>
      <c r="C289" s="193" t="s">
        <v>460</v>
      </c>
      <c r="D289" s="193"/>
      <c r="E289" s="193" t="s">
        <v>464</v>
      </c>
      <c r="F289" s="193"/>
      <c r="G289" s="93" t="s">
        <v>468</v>
      </c>
      <c r="H289" s="4"/>
    </row>
    <row r="290" spans="1:8" ht="51">
      <c r="A290" s="54">
        <v>2</v>
      </c>
      <c r="B290" s="43" t="s">
        <v>457</v>
      </c>
      <c r="C290" s="193" t="s">
        <v>461</v>
      </c>
      <c r="D290" s="193"/>
      <c r="E290" s="193" t="s">
        <v>465</v>
      </c>
      <c r="F290" s="193"/>
      <c r="G290" s="93" t="s">
        <v>469</v>
      </c>
      <c r="H290" s="4"/>
    </row>
    <row r="291" spans="1:8" ht="56.25">
      <c r="A291" s="54">
        <v>3</v>
      </c>
      <c r="B291" s="43" t="s">
        <v>458</v>
      </c>
      <c r="C291" s="193" t="s">
        <v>462</v>
      </c>
      <c r="D291" s="193"/>
      <c r="E291" s="193" t="s">
        <v>466</v>
      </c>
      <c r="F291" s="193"/>
      <c r="G291" s="151" t="s">
        <v>470</v>
      </c>
      <c r="H291" s="4"/>
    </row>
    <row r="292" spans="1:8" ht="51">
      <c r="A292" s="54">
        <v>4</v>
      </c>
      <c r="B292" s="43" t="s">
        <v>459</v>
      </c>
      <c r="C292" s="194" t="s">
        <v>463</v>
      </c>
      <c r="D292" s="196"/>
      <c r="E292" s="194" t="s">
        <v>467</v>
      </c>
      <c r="F292" s="196"/>
      <c r="G292" s="93" t="s">
        <v>492</v>
      </c>
      <c r="H292" s="4"/>
    </row>
    <row r="293" spans="1:8" s="22" customFormat="1" ht="15.75">
      <c r="A293" s="9"/>
      <c r="B293" s="9"/>
      <c r="C293" s="9"/>
      <c r="D293" s="9"/>
      <c r="E293" s="9"/>
      <c r="F293" s="9"/>
      <c r="G293" s="9"/>
      <c r="H293" s="13"/>
    </row>
    <row r="294" spans="1:8" ht="15.75">
      <c r="A294" s="314" t="s">
        <v>65</v>
      </c>
      <c r="B294" s="314"/>
      <c r="C294" s="314"/>
      <c r="D294" s="314"/>
      <c r="E294" s="314"/>
      <c r="F294" s="314"/>
      <c r="G294" s="314"/>
      <c r="H294" s="4"/>
    </row>
    <row r="295" spans="1:8" ht="34.5" customHeight="1">
      <c r="A295" s="192" t="s">
        <v>66</v>
      </c>
      <c r="B295" s="192"/>
      <c r="C295" s="91" t="s">
        <v>67</v>
      </c>
      <c r="D295" s="192" t="s">
        <v>68</v>
      </c>
      <c r="E295" s="192"/>
      <c r="F295" s="91" t="s">
        <v>60</v>
      </c>
      <c r="G295" s="73" t="s">
        <v>69</v>
      </c>
      <c r="H295" s="4"/>
    </row>
    <row r="296" spans="1:8" ht="15.75">
      <c r="A296" s="54" t="s">
        <v>287</v>
      </c>
      <c r="B296" s="54" t="s">
        <v>287</v>
      </c>
      <c r="C296" s="54" t="s">
        <v>287</v>
      </c>
      <c r="D296" s="323" t="s">
        <v>287</v>
      </c>
      <c r="E296" s="324"/>
      <c r="F296" s="94" t="s">
        <v>287</v>
      </c>
      <c r="G296" s="94" t="s">
        <v>287</v>
      </c>
      <c r="H296" s="4"/>
    </row>
    <row r="297" spans="1:8" ht="15.75">
      <c r="A297" s="8"/>
      <c r="B297" s="8"/>
      <c r="C297" s="8"/>
      <c r="D297" s="8"/>
      <c r="E297" s="4"/>
      <c r="F297" s="4"/>
      <c r="G297" s="4"/>
      <c r="H297" s="4"/>
    </row>
    <row r="298" spans="1:8" ht="15.75">
      <c r="A298" s="313" t="s">
        <v>70</v>
      </c>
      <c r="B298" s="313"/>
      <c r="C298" s="313"/>
      <c r="D298" s="313"/>
      <c r="E298" s="313"/>
      <c r="F298" s="313"/>
      <c r="G298" s="313"/>
      <c r="H298" s="4"/>
    </row>
    <row r="299" spans="1:8" ht="15.75">
      <c r="A299" s="91" t="s">
        <v>71</v>
      </c>
      <c r="B299" s="91" t="s">
        <v>72</v>
      </c>
      <c r="C299" s="192" t="s">
        <v>29</v>
      </c>
      <c r="D299" s="192"/>
      <c r="E299" s="91" t="s">
        <v>73</v>
      </c>
      <c r="F299" s="192" t="s">
        <v>104</v>
      </c>
      <c r="G299" s="192"/>
      <c r="H299" s="4"/>
    </row>
    <row r="300" spans="1:8" ht="39.75" customHeight="1">
      <c r="A300" s="53">
        <v>12791</v>
      </c>
      <c r="B300" s="53" t="s">
        <v>228</v>
      </c>
      <c r="C300" s="194" t="s">
        <v>229</v>
      </c>
      <c r="D300" s="196"/>
      <c r="E300" s="53" t="s">
        <v>493</v>
      </c>
      <c r="F300" s="222" t="s">
        <v>231</v>
      </c>
      <c r="G300" s="192"/>
      <c r="H300" s="4"/>
    </row>
    <row r="301" spans="1:8" ht="69" customHeight="1">
      <c r="A301" s="54">
        <v>13098</v>
      </c>
      <c r="B301" s="54" t="s">
        <v>230</v>
      </c>
      <c r="C301" s="194" t="s">
        <v>495</v>
      </c>
      <c r="D301" s="196"/>
      <c r="E301" s="54" t="s">
        <v>494</v>
      </c>
      <c r="F301" s="222" t="s">
        <v>231</v>
      </c>
      <c r="G301" s="192"/>
      <c r="H301" s="4"/>
    </row>
    <row r="302" spans="1:8" s="22" customFormat="1" ht="15.75">
      <c r="A302" s="9"/>
      <c r="B302" s="9"/>
      <c r="C302" s="9"/>
      <c r="D302" s="9"/>
      <c r="E302" s="9"/>
      <c r="F302" s="9"/>
      <c r="G302" s="9"/>
      <c r="H302" s="13"/>
    </row>
    <row r="303" spans="1:8" ht="15.75">
      <c r="A303" s="170" t="s">
        <v>97</v>
      </c>
      <c r="B303" s="170"/>
      <c r="C303" s="170"/>
      <c r="D303" s="170"/>
      <c r="E303" s="170"/>
      <c r="F303" s="170"/>
      <c r="G303" s="170"/>
      <c r="H303" s="4"/>
    </row>
    <row r="304" spans="1:8" ht="15.75">
      <c r="A304" s="171" t="s">
        <v>74</v>
      </c>
      <c r="B304" s="171"/>
      <c r="C304" s="171"/>
      <c r="D304" s="171"/>
      <c r="E304" s="171"/>
      <c r="F304" s="171"/>
      <c r="G304" s="171"/>
      <c r="H304" s="4"/>
    </row>
    <row r="305" spans="1:8" ht="15.75">
      <c r="A305" s="172" t="s">
        <v>75</v>
      </c>
      <c r="B305" s="172"/>
      <c r="C305" s="172"/>
      <c r="D305" s="172"/>
      <c r="E305" s="172"/>
      <c r="F305" s="172"/>
      <c r="G305" s="172"/>
      <c r="H305" s="4"/>
    </row>
    <row r="306" spans="1:8" ht="15.75">
      <c r="A306" s="98" t="s">
        <v>105</v>
      </c>
      <c r="B306" s="73" t="s">
        <v>102</v>
      </c>
      <c r="C306" s="173" t="s">
        <v>29</v>
      </c>
      <c r="D306" s="173"/>
      <c r="E306" s="173"/>
      <c r="F306" s="174" t="s">
        <v>76</v>
      </c>
      <c r="G306" s="174"/>
      <c r="H306" s="4"/>
    </row>
    <row r="307" spans="1:8" s="26" customFormat="1" ht="28.5" customHeight="1">
      <c r="A307" s="95" t="s">
        <v>471</v>
      </c>
      <c r="B307" s="96">
        <v>44621</v>
      </c>
      <c r="C307" s="175" t="s">
        <v>496</v>
      </c>
      <c r="D307" s="176"/>
      <c r="E307" s="177"/>
      <c r="F307" s="338" t="s">
        <v>477</v>
      </c>
      <c r="G307" s="179"/>
    </row>
    <row r="308" spans="1:8" s="26" customFormat="1" ht="30.75" customHeight="1">
      <c r="A308" s="95" t="s">
        <v>472</v>
      </c>
      <c r="B308" s="73" t="s">
        <v>287</v>
      </c>
      <c r="C308" s="232" t="s">
        <v>507</v>
      </c>
      <c r="D308" s="232"/>
      <c r="E308" s="232"/>
      <c r="F308" s="178" t="s">
        <v>287</v>
      </c>
      <c r="G308" s="179"/>
    </row>
    <row r="309" spans="1:8" s="26" customFormat="1" ht="40.5" customHeight="1">
      <c r="A309" s="97" t="s">
        <v>473</v>
      </c>
      <c r="B309" s="96">
        <v>44602</v>
      </c>
      <c r="C309" s="232" t="s">
        <v>497</v>
      </c>
      <c r="D309" s="232"/>
      <c r="E309" s="232"/>
      <c r="F309" s="325" t="s">
        <v>485</v>
      </c>
      <c r="G309" s="325"/>
    </row>
    <row r="310" spans="1:8" s="1" customFormat="1" ht="15.75">
      <c r="A310" s="225" t="s">
        <v>77</v>
      </c>
      <c r="B310" s="225"/>
      <c r="C310" s="225"/>
      <c r="D310" s="225"/>
      <c r="E310" s="225"/>
      <c r="F310" s="225"/>
      <c r="G310" s="225"/>
      <c r="H310" s="6"/>
    </row>
    <row r="311" spans="1:8" s="1" customFormat="1" ht="15.75" customHeight="1">
      <c r="A311" s="100" t="s">
        <v>105</v>
      </c>
      <c r="B311" s="38" t="s">
        <v>102</v>
      </c>
      <c r="C311" s="226" t="s">
        <v>29</v>
      </c>
      <c r="D311" s="226"/>
      <c r="E311" s="226"/>
      <c r="F311" s="227" t="s">
        <v>76</v>
      </c>
      <c r="G311" s="227"/>
      <c r="H311" s="6"/>
    </row>
    <row r="312" spans="1:8" ht="28.5" customHeight="1">
      <c r="A312" s="99" t="s">
        <v>474</v>
      </c>
      <c r="B312" s="73" t="s">
        <v>287</v>
      </c>
      <c r="C312" s="232" t="s">
        <v>504</v>
      </c>
      <c r="D312" s="232"/>
      <c r="E312" s="232"/>
      <c r="F312" s="174" t="s">
        <v>287</v>
      </c>
      <c r="G312" s="174"/>
      <c r="H312" s="4"/>
    </row>
    <row r="313" spans="1:8" ht="15.75">
      <c r="A313" s="225" t="s">
        <v>78</v>
      </c>
      <c r="B313" s="225"/>
      <c r="C313" s="225"/>
      <c r="D313" s="225"/>
      <c r="E313" s="225"/>
      <c r="F313" s="225"/>
      <c r="G313" s="225"/>
      <c r="H313" s="4"/>
    </row>
    <row r="314" spans="1:8" ht="15.75">
      <c r="A314" s="100" t="s">
        <v>105</v>
      </c>
      <c r="B314" s="38" t="s">
        <v>102</v>
      </c>
      <c r="C314" s="226" t="s">
        <v>29</v>
      </c>
      <c r="D314" s="226"/>
      <c r="E314" s="226"/>
      <c r="F314" s="227" t="s">
        <v>76</v>
      </c>
      <c r="G314" s="227"/>
      <c r="H314" s="4"/>
    </row>
    <row r="315" spans="1:8" ht="35.25" customHeight="1">
      <c r="A315" s="101" t="s">
        <v>475</v>
      </c>
      <c r="B315" s="157">
        <v>44617</v>
      </c>
      <c r="C315" s="229" t="s">
        <v>498</v>
      </c>
      <c r="D315" s="230"/>
      <c r="E315" s="231"/>
      <c r="F315" s="325" t="s">
        <v>477</v>
      </c>
      <c r="G315" s="174"/>
      <c r="H315" s="4"/>
    </row>
    <row r="316" spans="1:8" ht="57" customHeight="1">
      <c r="A316" s="101" t="s">
        <v>476</v>
      </c>
      <c r="B316" s="96">
        <v>44615</v>
      </c>
      <c r="C316" s="229" t="s">
        <v>505</v>
      </c>
      <c r="D316" s="230"/>
      <c r="E316" s="231"/>
      <c r="F316" s="325" t="s">
        <v>477</v>
      </c>
      <c r="G316" s="174"/>
      <c r="H316" s="4"/>
    </row>
    <row r="317" spans="1:8" ht="15.75">
      <c r="A317" s="225" t="s">
        <v>79</v>
      </c>
      <c r="B317" s="225"/>
      <c r="C317" s="225"/>
      <c r="D317" s="225"/>
      <c r="E317" s="225"/>
      <c r="F317" s="225"/>
      <c r="G317" s="225"/>
      <c r="H317" s="4"/>
    </row>
    <row r="318" spans="1:8" ht="15.75">
      <c r="A318" s="100" t="s">
        <v>5</v>
      </c>
      <c r="B318" s="38" t="s">
        <v>102</v>
      </c>
      <c r="C318" s="226" t="s">
        <v>80</v>
      </c>
      <c r="D318" s="226"/>
      <c r="E318" s="226"/>
      <c r="F318" s="227" t="s">
        <v>81</v>
      </c>
      <c r="G318" s="227"/>
      <c r="H318" s="4"/>
    </row>
    <row r="319" spans="1:8" ht="48" customHeight="1">
      <c r="A319" s="99" t="s">
        <v>472</v>
      </c>
      <c r="B319" s="73" t="s">
        <v>287</v>
      </c>
      <c r="C319" s="175" t="s">
        <v>499</v>
      </c>
      <c r="D319" s="176"/>
      <c r="E319" s="177"/>
      <c r="F319" s="174" t="s">
        <v>287</v>
      </c>
      <c r="G319" s="174"/>
      <c r="H319" s="4"/>
    </row>
    <row r="320" spans="1:8" ht="36" customHeight="1">
      <c r="A320" s="99" t="s">
        <v>472</v>
      </c>
      <c r="B320" s="73" t="s">
        <v>287</v>
      </c>
      <c r="C320" s="175" t="s">
        <v>506</v>
      </c>
      <c r="D320" s="176"/>
      <c r="E320" s="177"/>
      <c r="F320" s="174" t="s">
        <v>287</v>
      </c>
      <c r="G320" s="174"/>
      <c r="H320" s="4"/>
    </row>
    <row r="321" spans="1:8" ht="15.75">
      <c r="A321" s="7"/>
      <c r="B321" s="4"/>
      <c r="C321" s="4"/>
      <c r="D321" s="4"/>
      <c r="E321" s="4"/>
      <c r="F321" s="4"/>
      <c r="G321" s="4"/>
      <c r="H321" s="4"/>
    </row>
    <row r="322" spans="1:8" ht="15.75">
      <c r="A322" s="221" t="s">
        <v>82</v>
      </c>
      <c r="B322" s="221"/>
      <c r="C322" s="221"/>
      <c r="D322" s="221"/>
      <c r="E322" s="221"/>
      <c r="F322" s="221"/>
      <c r="G322" s="221"/>
      <c r="H322" s="4"/>
    </row>
    <row r="323" spans="1:8" ht="15.75">
      <c r="A323" s="228" t="s">
        <v>83</v>
      </c>
      <c r="B323" s="228"/>
      <c r="C323" s="228"/>
      <c r="D323" s="173" t="s">
        <v>90</v>
      </c>
      <c r="E323" s="173"/>
      <c r="F323" s="173"/>
      <c r="G323" s="173"/>
      <c r="H323" s="4"/>
    </row>
    <row r="324" spans="1:8" ht="15.75">
      <c r="A324" s="220">
        <v>2019</v>
      </c>
      <c r="B324" s="220"/>
      <c r="C324" s="220"/>
      <c r="D324" s="322" t="s">
        <v>486</v>
      </c>
      <c r="E324" s="322"/>
      <c r="F324" s="322"/>
      <c r="G324" s="322"/>
      <c r="H324" s="4"/>
    </row>
    <row r="325" spans="1:8" ht="15.75">
      <c r="A325" s="220">
        <v>2020</v>
      </c>
      <c r="B325" s="220"/>
      <c r="C325" s="220"/>
      <c r="D325" s="322" t="s">
        <v>487</v>
      </c>
      <c r="E325" s="322"/>
      <c r="F325" s="322"/>
      <c r="G325" s="322"/>
      <c r="H325" s="4"/>
    </row>
    <row r="326" spans="1:8" ht="15.75">
      <c r="A326" s="220">
        <v>2021</v>
      </c>
      <c r="B326" s="220"/>
      <c r="C326" s="220"/>
      <c r="D326" s="322" t="s">
        <v>488</v>
      </c>
      <c r="E326" s="322"/>
      <c r="F326" s="322"/>
      <c r="G326" s="322"/>
      <c r="H326" s="4"/>
    </row>
    <row r="327" spans="1:8" ht="15.75">
      <c r="A327" s="7"/>
      <c r="B327" s="4"/>
      <c r="C327" s="4"/>
      <c r="D327" s="4"/>
      <c r="E327" s="4"/>
      <c r="F327" s="4"/>
      <c r="G327" s="4"/>
      <c r="H327" s="4"/>
    </row>
    <row r="328" spans="1:8" ht="16.5" thickBot="1">
      <c r="A328" s="215" t="s">
        <v>108</v>
      </c>
      <c r="B328" s="215"/>
      <c r="C328" s="215"/>
      <c r="D328" s="215"/>
      <c r="E328" s="215"/>
      <c r="F328" s="215"/>
      <c r="G328" s="215"/>
      <c r="H328" s="4"/>
    </row>
    <row r="329" spans="1:8">
      <c r="A329" s="203" t="s">
        <v>157</v>
      </c>
      <c r="B329" s="204"/>
      <c r="C329" s="204"/>
      <c r="D329" s="204"/>
      <c r="E329" s="204"/>
      <c r="F329" s="204"/>
      <c r="G329" s="205"/>
    </row>
    <row r="330" spans="1:8" ht="72" customHeight="1">
      <c r="A330" s="206" t="s">
        <v>500</v>
      </c>
      <c r="B330" s="207"/>
      <c r="C330" s="207"/>
      <c r="D330" s="207"/>
      <c r="E330" s="207"/>
      <c r="F330" s="207"/>
      <c r="G330" s="208"/>
    </row>
    <row r="331" spans="1:8" ht="94.5" customHeight="1">
      <c r="A331" s="206" t="s">
        <v>501</v>
      </c>
      <c r="B331" s="209"/>
      <c r="C331" s="209"/>
      <c r="D331" s="209"/>
      <c r="E331" s="209"/>
      <c r="F331" s="209"/>
      <c r="G331" s="210"/>
    </row>
    <row r="332" spans="1:8" ht="18" customHeight="1">
      <c r="A332" s="201" t="s">
        <v>163</v>
      </c>
      <c r="B332" s="202"/>
      <c r="C332" s="339" t="s">
        <v>162</v>
      </c>
      <c r="D332" s="102"/>
      <c r="E332" s="102"/>
      <c r="F332" s="102"/>
      <c r="G332" s="103"/>
    </row>
    <row r="333" spans="1:8" ht="19.5" customHeight="1">
      <c r="A333" s="201" t="s">
        <v>165</v>
      </c>
      <c r="B333" s="202"/>
      <c r="C333" s="340" t="s">
        <v>164</v>
      </c>
      <c r="D333" s="104"/>
      <c r="E333" s="104"/>
      <c r="F333" s="104"/>
      <c r="G333" s="105"/>
    </row>
    <row r="334" spans="1:8" ht="23.25" customHeight="1">
      <c r="A334" s="201" t="s">
        <v>159</v>
      </c>
      <c r="B334" s="202"/>
      <c r="C334" s="340" t="s">
        <v>158</v>
      </c>
      <c r="D334" s="104"/>
      <c r="E334" s="104"/>
      <c r="F334" s="104"/>
      <c r="G334" s="105"/>
    </row>
    <row r="335" spans="1:8" ht="21.75" customHeight="1">
      <c r="A335" s="201" t="s">
        <v>166</v>
      </c>
      <c r="B335" s="202"/>
      <c r="C335" s="341" t="s">
        <v>167</v>
      </c>
      <c r="D335" s="106"/>
      <c r="E335" s="106"/>
      <c r="F335" s="106"/>
      <c r="G335" s="107"/>
    </row>
    <row r="336" spans="1:8" ht="18.75" customHeight="1">
      <c r="A336" s="201" t="s">
        <v>161</v>
      </c>
      <c r="B336" s="202"/>
      <c r="C336" s="340" t="s">
        <v>160</v>
      </c>
      <c r="D336" s="104"/>
      <c r="E336" s="104"/>
      <c r="F336" s="104"/>
      <c r="G336" s="105"/>
    </row>
    <row r="337" spans="1:7" ht="21.75" customHeight="1">
      <c r="A337" s="201" t="s">
        <v>168</v>
      </c>
      <c r="B337" s="202"/>
      <c r="C337" s="340" t="s">
        <v>169</v>
      </c>
      <c r="D337" s="104"/>
      <c r="E337" s="104"/>
      <c r="F337" s="104"/>
      <c r="G337" s="105"/>
    </row>
    <row r="338" spans="1:7" ht="24" customHeight="1" thickBot="1">
      <c r="A338" s="108" t="s">
        <v>170</v>
      </c>
      <c r="B338" s="109"/>
      <c r="C338" s="342" t="s">
        <v>169</v>
      </c>
      <c r="D338" s="109"/>
      <c r="E338" s="109"/>
      <c r="F338" s="109"/>
      <c r="G338" s="110"/>
    </row>
    <row r="339" spans="1:7" s="11" customFormat="1" ht="41.25" customHeight="1">
      <c r="A339" s="50"/>
      <c r="B339" s="50"/>
      <c r="C339" s="51"/>
      <c r="D339" s="50"/>
      <c r="E339" s="50"/>
      <c r="F339" s="50"/>
      <c r="G339" s="50"/>
    </row>
    <row r="340" spans="1:7" s="11" customFormat="1" ht="41.25" customHeight="1">
      <c r="A340" s="50"/>
      <c r="B340" s="50"/>
      <c r="C340" s="51"/>
      <c r="D340" s="50"/>
      <c r="E340" s="50"/>
      <c r="F340" s="50"/>
      <c r="G340" s="50"/>
    </row>
    <row r="341" spans="1:7" s="11" customFormat="1" ht="41.25" customHeight="1">
      <c r="A341" s="50"/>
      <c r="B341" s="50"/>
      <c r="C341" s="51"/>
      <c r="D341" s="50"/>
      <c r="E341" s="50"/>
      <c r="F341" s="50"/>
      <c r="G341" s="50"/>
    </row>
    <row r="342" spans="1:7" s="11" customFormat="1" ht="41.25" customHeight="1" thickBot="1">
      <c r="A342" s="50"/>
      <c r="B342" s="50"/>
      <c r="C342" s="51"/>
      <c r="D342" s="50"/>
      <c r="E342" s="50"/>
      <c r="F342" s="50"/>
      <c r="G342" s="50"/>
    </row>
    <row r="343" spans="1:7">
      <c r="A343" s="180" t="s">
        <v>217</v>
      </c>
      <c r="B343" s="181"/>
      <c r="C343" s="181"/>
      <c r="D343" s="181"/>
      <c r="E343" s="181"/>
      <c r="F343" s="181"/>
      <c r="G343" s="182"/>
    </row>
    <row r="344" spans="1:7" ht="186" customHeight="1">
      <c r="A344" s="206" t="s">
        <v>502</v>
      </c>
      <c r="B344" s="209"/>
      <c r="C344" s="209"/>
      <c r="D344" s="209"/>
      <c r="E344" s="209"/>
      <c r="F344" s="209"/>
      <c r="G344" s="210"/>
    </row>
    <row r="345" spans="1:7" ht="14.25" customHeight="1">
      <c r="A345" s="111" t="s">
        <v>195</v>
      </c>
      <c r="B345" s="112"/>
      <c r="C345" s="112"/>
      <c r="D345" s="106" t="s">
        <v>196</v>
      </c>
      <c r="E345" s="112"/>
      <c r="F345" s="112"/>
      <c r="G345" s="113"/>
    </row>
    <row r="346" spans="1:7" ht="12" customHeight="1">
      <c r="A346" s="114" t="s">
        <v>178</v>
      </c>
      <c r="B346" s="115" t="s">
        <v>179</v>
      </c>
      <c r="C346" s="116"/>
      <c r="D346" s="117" t="s">
        <v>178</v>
      </c>
      <c r="E346" s="115" t="s">
        <v>179</v>
      </c>
      <c r="F346" s="116"/>
      <c r="G346" s="118"/>
    </row>
    <row r="347" spans="1:7" ht="13.5" customHeight="1">
      <c r="A347" s="119" t="s">
        <v>180</v>
      </c>
      <c r="B347" s="120">
        <v>53</v>
      </c>
      <c r="C347" s="116"/>
      <c r="D347" s="121" t="s">
        <v>180</v>
      </c>
      <c r="E347" s="120">
        <v>0</v>
      </c>
      <c r="F347" s="116"/>
      <c r="G347" s="118"/>
    </row>
    <row r="348" spans="1:7" ht="13.5" customHeight="1">
      <c r="A348" s="119" t="s">
        <v>181</v>
      </c>
      <c r="B348" s="120">
        <v>0</v>
      </c>
      <c r="C348" s="116"/>
      <c r="D348" s="121" t="s">
        <v>181</v>
      </c>
      <c r="E348" s="120">
        <v>208</v>
      </c>
      <c r="F348" s="116"/>
      <c r="G348" s="118"/>
    </row>
    <row r="349" spans="1:7" ht="13.5" customHeight="1">
      <c r="A349" s="119" t="s">
        <v>182</v>
      </c>
      <c r="B349" s="120">
        <v>204</v>
      </c>
      <c r="C349" s="116"/>
      <c r="D349" s="121" t="s">
        <v>182</v>
      </c>
      <c r="E349" s="120">
        <v>12</v>
      </c>
      <c r="F349" s="116"/>
      <c r="G349" s="118"/>
    </row>
    <row r="350" spans="1:7" ht="13.5" customHeight="1">
      <c r="A350" s="119" t="s">
        <v>183</v>
      </c>
      <c r="B350" s="120">
        <v>0</v>
      </c>
      <c r="C350" s="116"/>
      <c r="D350" s="121" t="s">
        <v>183</v>
      </c>
      <c r="E350" s="120">
        <v>0</v>
      </c>
      <c r="F350" s="116"/>
      <c r="G350" s="118"/>
    </row>
    <row r="351" spans="1:7" ht="13.5" customHeight="1">
      <c r="A351" s="119" t="s">
        <v>184</v>
      </c>
      <c r="B351" s="120">
        <v>175</v>
      </c>
      <c r="C351" s="116"/>
      <c r="D351" s="121" t="s">
        <v>184</v>
      </c>
      <c r="E351" s="120">
        <v>295</v>
      </c>
      <c r="F351" s="116"/>
      <c r="G351" s="118"/>
    </row>
    <row r="352" spans="1:7" ht="13.5" customHeight="1">
      <c r="A352" s="119" t="s">
        <v>185</v>
      </c>
      <c r="B352" s="120">
        <v>0</v>
      </c>
      <c r="C352" s="116"/>
      <c r="D352" s="121" t="s">
        <v>185</v>
      </c>
      <c r="E352" s="120">
        <v>0</v>
      </c>
      <c r="F352" s="116"/>
      <c r="G352" s="118"/>
    </row>
    <row r="353" spans="1:7" ht="13.5" customHeight="1">
      <c r="A353" s="119" t="s">
        <v>186</v>
      </c>
      <c r="B353" s="120">
        <v>153</v>
      </c>
      <c r="C353" s="116"/>
      <c r="D353" s="121" t="s">
        <v>186</v>
      </c>
      <c r="E353" s="120">
        <v>39</v>
      </c>
      <c r="F353" s="116"/>
      <c r="G353" s="118"/>
    </row>
    <row r="354" spans="1:7" ht="13.5" customHeight="1">
      <c r="A354" s="119" t="s">
        <v>187</v>
      </c>
      <c r="B354" s="120">
        <v>239</v>
      </c>
      <c r="C354" s="116"/>
      <c r="D354" s="121" t="s">
        <v>187</v>
      </c>
      <c r="E354" s="120">
        <v>101</v>
      </c>
      <c r="F354" s="116"/>
      <c r="G354" s="118"/>
    </row>
    <row r="355" spans="1:7" ht="13.5" customHeight="1">
      <c r="A355" s="119" t="s">
        <v>188</v>
      </c>
      <c r="B355" s="120">
        <v>49</v>
      </c>
      <c r="C355" s="116"/>
      <c r="D355" s="121" t="s">
        <v>188</v>
      </c>
      <c r="E355" s="120">
        <v>0</v>
      </c>
      <c r="F355" s="116"/>
      <c r="G355" s="118"/>
    </row>
    <row r="356" spans="1:7" ht="13.5" customHeight="1">
      <c r="A356" s="119" t="s">
        <v>189</v>
      </c>
      <c r="B356" s="120">
        <v>48</v>
      </c>
      <c r="C356" s="116"/>
      <c r="D356" s="121" t="s">
        <v>189</v>
      </c>
      <c r="E356" s="120">
        <v>3</v>
      </c>
      <c r="F356" s="116"/>
      <c r="G356" s="118"/>
    </row>
    <row r="357" spans="1:7" ht="13.5" customHeight="1">
      <c r="A357" s="119" t="s">
        <v>190</v>
      </c>
      <c r="B357" s="120">
        <v>0</v>
      </c>
      <c r="C357" s="116"/>
      <c r="D357" s="121" t="s">
        <v>190</v>
      </c>
      <c r="E357" s="120">
        <v>0</v>
      </c>
      <c r="F357" s="116"/>
      <c r="G357" s="118"/>
    </row>
    <row r="358" spans="1:7" ht="13.5" customHeight="1">
      <c r="A358" s="119" t="s">
        <v>191</v>
      </c>
      <c r="B358" s="120">
        <v>0</v>
      </c>
      <c r="C358" s="116"/>
      <c r="D358" s="121" t="s">
        <v>191</v>
      </c>
      <c r="E358" s="120">
        <v>20</v>
      </c>
      <c r="F358" s="116"/>
      <c r="G358" s="118"/>
    </row>
    <row r="359" spans="1:7" ht="13.5" customHeight="1">
      <c r="A359" s="119" t="s">
        <v>192</v>
      </c>
      <c r="B359" s="120">
        <v>46</v>
      </c>
      <c r="C359" s="116"/>
      <c r="D359" s="121" t="s">
        <v>192</v>
      </c>
      <c r="E359" s="120">
        <v>0</v>
      </c>
      <c r="F359" s="116"/>
      <c r="G359" s="118"/>
    </row>
    <row r="360" spans="1:7" ht="13.5" customHeight="1">
      <c r="A360" s="119" t="s">
        <v>193</v>
      </c>
      <c r="B360" s="120">
        <v>0</v>
      </c>
      <c r="C360" s="116"/>
      <c r="D360" s="121" t="s">
        <v>193</v>
      </c>
      <c r="E360" s="120">
        <v>0</v>
      </c>
      <c r="F360" s="116"/>
      <c r="G360" s="118"/>
    </row>
    <row r="361" spans="1:7" ht="13.5" customHeight="1">
      <c r="A361" s="114" t="s">
        <v>194</v>
      </c>
      <c r="B361" s="122">
        <f>SUM(B347:B360)</f>
        <v>967</v>
      </c>
      <c r="C361" s="116"/>
      <c r="D361" s="117" t="s">
        <v>194</v>
      </c>
      <c r="E361" s="122">
        <f>SUM(E347:E360)</f>
        <v>678</v>
      </c>
      <c r="F361" s="116"/>
      <c r="G361" s="118"/>
    </row>
    <row r="362" spans="1:7">
      <c r="A362" s="304" t="s">
        <v>205</v>
      </c>
      <c r="B362" s="305"/>
      <c r="C362" s="305"/>
      <c r="D362" s="305"/>
      <c r="E362" s="305"/>
      <c r="F362" s="305"/>
      <c r="G362" s="306"/>
    </row>
    <row r="363" spans="1:7" ht="11.25" customHeight="1">
      <c r="A363" s="123" t="s">
        <v>197</v>
      </c>
      <c r="B363" s="124" t="s">
        <v>198</v>
      </c>
      <c r="C363" s="124" t="s">
        <v>199</v>
      </c>
      <c r="D363" s="124" t="s">
        <v>200</v>
      </c>
      <c r="E363" s="124" t="s">
        <v>201</v>
      </c>
      <c r="F363" s="124" t="s">
        <v>202</v>
      </c>
      <c r="G363" s="125" t="s">
        <v>203</v>
      </c>
    </row>
    <row r="364" spans="1:7" ht="12" customHeight="1">
      <c r="A364" s="126" t="s">
        <v>20</v>
      </c>
      <c r="B364" s="142">
        <v>46</v>
      </c>
      <c r="C364" s="142">
        <v>47</v>
      </c>
      <c r="D364" s="143">
        <v>667182</v>
      </c>
      <c r="E364" s="143">
        <v>296398</v>
      </c>
      <c r="F364" s="143">
        <v>196635</v>
      </c>
      <c r="G364" s="144">
        <v>4756505000</v>
      </c>
    </row>
    <row r="365" spans="1:7" ht="12" customHeight="1">
      <c r="A365" s="126" t="s">
        <v>21</v>
      </c>
      <c r="B365" s="142">
        <v>42</v>
      </c>
      <c r="C365" s="142">
        <v>47</v>
      </c>
      <c r="D365" s="143">
        <v>510748</v>
      </c>
      <c r="E365" s="143">
        <v>263247</v>
      </c>
      <c r="F365" s="143">
        <v>15648</v>
      </c>
      <c r="G365" s="144">
        <v>3244958000</v>
      </c>
    </row>
    <row r="366" spans="1:7" ht="12" customHeight="1">
      <c r="A366" s="126" t="s">
        <v>22</v>
      </c>
      <c r="B366" s="142">
        <v>40</v>
      </c>
      <c r="C366" s="142">
        <v>48</v>
      </c>
      <c r="D366" s="143">
        <v>570423</v>
      </c>
      <c r="E366" s="143">
        <v>324663</v>
      </c>
      <c r="F366" s="143">
        <v>39768</v>
      </c>
      <c r="G366" s="144">
        <v>3417827500</v>
      </c>
    </row>
    <row r="367" spans="1:7" ht="12" customHeight="1">
      <c r="A367" s="127" t="s">
        <v>204</v>
      </c>
      <c r="B367" s="142"/>
      <c r="C367" s="142"/>
      <c r="D367" s="145">
        <f>SUM(D364:D366)</f>
        <v>1748353</v>
      </c>
      <c r="E367" s="145">
        <f>SUM(E364:E366)</f>
        <v>884308</v>
      </c>
      <c r="F367" s="145">
        <f>SUM(F364:F366)</f>
        <v>252051</v>
      </c>
      <c r="G367" s="146">
        <f>SUM(G364:G366)</f>
        <v>11419290500</v>
      </c>
    </row>
    <row r="368" spans="1:7">
      <c r="A368" s="27" t="s">
        <v>206</v>
      </c>
      <c r="B368" s="128"/>
      <c r="C368" s="128"/>
      <c r="D368" s="128"/>
      <c r="E368" s="128"/>
      <c r="F368" s="128"/>
      <c r="G368" s="129"/>
    </row>
    <row r="369" spans="1:7">
      <c r="A369" s="211" t="s">
        <v>207</v>
      </c>
      <c r="B369" s="212"/>
      <c r="C369" s="212"/>
      <c r="D369" s="212"/>
      <c r="E369" s="212"/>
      <c r="F369" s="212"/>
      <c r="G369" s="307"/>
    </row>
    <row r="370" spans="1:7">
      <c r="A370" s="123" t="s">
        <v>197</v>
      </c>
      <c r="B370" s="124" t="s">
        <v>208</v>
      </c>
      <c r="C370" s="124" t="s">
        <v>209</v>
      </c>
      <c r="D370" s="124" t="s">
        <v>200</v>
      </c>
      <c r="E370" s="124" t="s">
        <v>210</v>
      </c>
      <c r="F370" s="124" t="s">
        <v>211</v>
      </c>
      <c r="G370" s="125" t="s">
        <v>203</v>
      </c>
    </row>
    <row r="371" spans="1:7" ht="10.5" customHeight="1">
      <c r="A371" s="126" t="s">
        <v>20</v>
      </c>
      <c r="B371" s="142">
        <v>8</v>
      </c>
      <c r="C371" s="142">
        <v>19</v>
      </c>
      <c r="D371" s="147">
        <v>96682</v>
      </c>
      <c r="E371" s="142">
        <v>380</v>
      </c>
      <c r="F371" s="147">
        <v>2059</v>
      </c>
      <c r="G371" s="148">
        <v>274800000</v>
      </c>
    </row>
    <row r="372" spans="1:7" ht="10.5" customHeight="1">
      <c r="A372" s="126" t="s">
        <v>21</v>
      </c>
      <c r="B372" s="142">
        <v>7</v>
      </c>
      <c r="C372" s="142">
        <v>16</v>
      </c>
      <c r="D372" s="147">
        <v>78230</v>
      </c>
      <c r="E372" s="142">
        <v>430</v>
      </c>
      <c r="F372" s="147">
        <v>1125</v>
      </c>
      <c r="G372" s="148">
        <v>267601000</v>
      </c>
    </row>
    <row r="373" spans="1:7" ht="10.5" customHeight="1">
      <c r="A373" s="126" t="s">
        <v>22</v>
      </c>
      <c r="B373" s="142">
        <v>7</v>
      </c>
      <c r="C373" s="142">
        <v>15</v>
      </c>
      <c r="D373" s="147">
        <v>100020</v>
      </c>
      <c r="E373" s="142">
        <v>430</v>
      </c>
      <c r="F373" s="147">
        <v>1836</v>
      </c>
      <c r="G373" s="148">
        <v>258150000</v>
      </c>
    </row>
    <row r="374" spans="1:7" ht="14.25" customHeight="1">
      <c r="A374" s="127" t="s">
        <v>204</v>
      </c>
      <c r="B374" s="142"/>
      <c r="C374" s="142"/>
      <c r="D374" s="149">
        <f>SUM(D371:D373)</f>
        <v>274932</v>
      </c>
      <c r="E374" s="124">
        <f>SUM(E371:E373)</f>
        <v>1240</v>
      </c>
      <c r="F374" s="149">
        <f>SUM(F371:F373)</f>
        <v>5020</v>
      </c>
      <c r="G374" s="150">
        <f>SUM(G371:G373)</f>
        <v>800551000</v>
      </c>
    </row>
    <row r="375" spans="1:7" ht="15.75" thickBot="1">
      <c r="A375" s="28" t="s">
        <v>206</v>
      </c>
      <c r="B375" s="130"/>
      <c r="C375" s="130"/>
      <c r="D375" s="130"/>
      <c r="E375" s="130"/>
      <c r="F375" s="131"/>
      <c r="G375" s="132"/>
    </row>
    <row r="376" spans="1:7">
      <c r="A376" s="203" t="s">
        <v>273</v>
      </c>
      <c r="B376" s="302"/>
      <c r="C376" s="302"/>
      <c r="D376" s="302"/>
      <c r="E376" s="302"/>
      <c r="F376" s="302"/>
      <c r="G376" s="303"/>
    </row>
    <row r="377" spans="1:7">
      <c r="A377" s="133" t="s">
        <v>218</v>
      </c>
      <c r="B377" s="112"/>
      <c r="C377" s="112"/>
      <c r="D377" s="112"/>
      <c r="E377" s="116"/>
      <c r="F377" s="116"/>
      <c r="G377" s="118"/>
    </row>
    <row r="378" spans="1:7">
      <c r="A378" s="134" t="s">
        <v>219</v>
      </c>
      <c r="B378" s="124" t="s">
        <v>220</v>
      </c>
      <c r="C378" s="124" t="s">
        <v>221</v>
      </c>
      <c r="D378" s="124" t="s">
        <v>204</v>
      </c>
      <c r="E378" s="116"/>
      <c r="F378" s="116"/>
      <c r="G378" s="118"/>
    </row>
    <row r="379" spans="1:7">
      <c r="A379" s="135" t="s">
        <v>222</v>
      </c>
      <c r="B379" s="136">
        <v>1466</v>
      </c>
      <c r="C379" s="136">
        <v>625</v>
      </c>
      <c r="D379" s="136">
        <v>2091</v>
      </c>
      <c r="E379" s="116"/>
      <c r="F379" s="116"/>
      <c r="G379" s="118"/>
    </row>
    <row r="380" spans="1:7">
      <c r="A380" s="135" t="s">
        <v>223</v>
      </c>
      <c r="B380" s="136">
        <v>158</v>
      </c>
      <c r="C380" s="136">
        <v>19</v>
      </c>
      <c r="D380" s="136">
        <v>177</v>
      </c>
      <c r="E380" s="116"/>
      <c r="F380" s="116"/>
      <c r="G380" s="118"/>
    </row>
    <row r="381" spans="1:7">
      <c r="A381" s="135" t="s">
        <v>224</v>
      </c>
      <c r="B381" s="136">
        <v>298</v>
      </c>
      <c r="C381" s="136">
        <v>19</v>
      </c>
      <c r="D381" s="136">
        <v>317</v>
      </c>
      <c r="E381" s="116"/>
      <c r="F381" s="116"/>
      <c r="G381" s="118"/>
    </row>
    <row r="382" spans="1:7">
      <c r="A382" s="135" t="s">
        <v>225</v>
      </c>
      <c r="B382" s="136">
        <v>214</v>
      </c>
      <c r="C382" s="136">
        <v>0</v>
      </c>
      <c r="D382" s="136">
        <v>214</v>
      </c>
      <c r="E382" s="116"/>
      <c r="F382" s="116"/>
      <c r="G382" s="118"/>
    </row>
    <row r="383" spans="1:7">
      <c r="A383" s="135" t="s">
        <v>226</v>
      </c>
      <c r="B383" s="136">
        <v>0</v>
      </c>
      <c r="C383" s="136">
        <v>0</v>
      </c>
      <c r="D383" s="136">
        <v>0</v>
      </c>
      <c r="E383" s="116"/>
      <c r="F383" s="116"/>
      <c r="G383" s="118"/>
    </row>
    <row r="384" spans="1:7">
      <c r="A384" s="135" t="s">
        <v>204</v>
      </c>
      <c r="B384" s="137">
        <v>2136</v>
      </c>
      <c r="C384" s="137">
        <v>663</v>
      </c>
      <c r="D384" s="137">
        <v>2799</v>
      </c>
      <c r="E384" s="116"/>
      <c r="F384" s="116"/>
      <c r="G384" s="118"/>
    </row>
    <row r="385" spans="1:7" ht="15.75" thickBot="1">
      <c r="A385" s="138" t="s">
        <v>227</v>
      </c>
      <c r="B385" s="130"/>
      <c r="C385" s="130"/>
      <c r="D385" s="130"/>
      <c r="E385" s="130"/>
      <c r="F385" s="130"/>
      <c r="G385" s="132"/>
    </row>
    <row r="386" spans="1:7">
      <c r="A386" s="161"/>
      <c r="B386" s="160"/>
      <c r="C386" s="160"/>
      <c r="D386" s="160"/>
      <c r="E386" s="160"/>
      <c r="F386" s="160"/>
      <c r="G386" s="160"/>
    </row>
    <row r="387" spans="1:7">
      <c r="A387" s="161"/>
      <c r="B387" s="160"/>
      <c r="C387" s="160"/>
      <c r="D387" s="160"/>
      <c r="E387" s="160"/>
      <c r="F387" s="160"/>
      <c r="G387" s="160"/>
    </row>
    <row r="388" spans="1:7">
      <c r="A388" s="198" t="s">
        <v>274</v>
      </c>
      <c r="B388" s="199"/>
      <c r="C388" s="199"/>
      <c r="D388" s="199"/>
      <c r="E388" s="199"/>
      <c r="F388" s="199"/>
      <c r="G388" s="200"/>
    </row>
    <row r="389" spans="1:7" ht="20.25" customHeight="1">
      <c r="A389" s="164" t="s">
        <v>268</v>
      </c>
      <c r="B389" s="165"/>
      <c r="C389" s="166"/>
      <c r="D389" s="167" t="s">
        <v>269</v>
      </c>
      <c r="E389" s="168"/>
      <c r="F389" s="168"/>
      <c r="G389" s="169"/>
    </row>
    <row r="390" spans="1:7">
      <c r="A390" s="164" t="s">
        <v>270</v>
      </c>
      <c r="B390" s="165"/>
      <c r="C390" s="166"/>
      <c r="D390" s="167" t="s">
        <v>271</v>
      </c>
      <c r="E390" s="168"/>
      <c r="F390" s="168"/>
      <c r="G390" s="169"/>
    </row>
    <row r="391" spans="1:7" ht="15.75" thickBot="1">
      <c r="A391" s="139" t="s">
        <v>272</v>
      </c>
      <c r="B391" s="140"/>
      <c r="C391" s="140"/>
      <c r="D391" s="140"/>
      <c r="E391" s="140"/>
      <c r="F391" s="140"/>
      <c r="G391" s="141"/>
    </row>
    <row r="392" spans="1:7">
      <c r="A392" s="180" t="s">
        <v>433</v>
      </c>
      <c r="B392" s="181"/>
      <c r="C392" s="181"/>
      <c r="D392" s="181"/>
      <c r="E392" s="181"/>
      <c r="F392" s="181"/>
      <c r="G392" s="182"/>
    </row>
    <row r="393" spans="1:7">
      <c r="A393" s="211" t="s">
        <v>365</v>
      </c>
      <c r="B393" s="212"/>
      <c r="C393" s="212"/>
      <c r="D393" s="116"/>
      <c r="E393" s="116"/>
      <c r="F393" s="116"/>
      <c r="G393" s="118"/>
    </row>
    <row r="394" spans="1:7" ht="64.5" customHeight="1" thickBot="1">
      <c r="A394" s="187" t="s">
        <v>366</v>
      </c>
      <c r="B394" s="190"/>
      <c r="C394" s="190"/>
      <c r="D394" s="190"/>
      <c r="E394" s="190"/>
      <c r="F394" s="190"/>
      <c r="G394" s="191"/>
    </row>
    <row r="395" spans="1:7">
      <c r="A395" s="180" t="s">
        <v>434</v>
      </c>
      <c r="B395" s="181"/>
      <c r="C395" s="181"/>
      <c r="D395" s="181"/>
      <c r="E395" s="181"/>
      <c r="F395" s="181"/>
      <c r="G395" s="182"/>
    </row>
    <row r="396" spans="1:7" ht="183.75" customHeight="1" thickBot="1">
      <c r="A396" s="187" t="s">
        <v>432</v>
      </c>
      <c r="B396" s="188"/>
      <c r="C396" s="188"/>
      <c r="D396" s="188"/>
      <c r="E396" s="188"/>
      <c r="F396" s="188"/>
      <c r="G396" s="189"/>
    </row>
    <row r="397" spans="1:7">
      <c r="A397" s="180" t="s">
        <v>441</v>
      </c>
      <c r="B397" s="181"/>
      <c r="C397" s="181"/>
      <c r="D397" s="181"/>
      <c r="E397" s="181"/>
      <c r="F397" s="181"/>
      <c r="G397" s="182"/>
    </row>
    <row r="398" spans="1:7" ht="238.5" customHeight="1" thickBot="1">
      <c r="A398" s="187" t="s">
        <v>503</v>
      </c>
      <c r="B398" s="190"/>
      <c r="C398" s="190"/>
      <c r="D398" s="190"/>
      <c r="E398" s="190"/>
      <c r="F398" s="190"/>
      <c r="G398" s="191"/>
    </row>
  </sheetData>
  <mergeCells count="223">
    <mergeCell ref="A335:B335"/>
    <mergeCell ref="A336:B336"/>
    <mergeCell ref="A337:B337"/>
    <mergeCell ref="G220:G240"/>
    <mergeCell ref="G168:G217"/>
    <mergeCell ref="G155:G165"/>
    <mergeCell ref="G127:G152"/>
    <mergeCell ref="A118:G118"/>
    <mergeCell ref="D324:G324"/>
    <mergeCell ref="D325:G325"/>
    <mergeCell ref="D326:G326"/>
    <mergeCell ref="A334:B334"/>
    <mergeCell ref="D295:E295"/>
    <mergeCell ref="D296:E296"/>
    <mergeCell ref="E290:F290"/>
    <mergeCell ref="E291:F291"/>
    <mergeCell ref="C290:D290"/>
    <mergeCell ref="C291:D291"/>
    <mergeCell ref="F301:G301"/>
    <mergeCell ref="C300:D300"/>
    <mergeCell ref="C301:D301"/>
    <mergeCell ref="A310:G310"/>
    <mergeCell ref="F311:G311"/>
    <mergeCell ref="C312:E312"/>
    <mergeCell ref="A376:G376"/>
    <mergeCell ref="A343:G343"/>
    <mergeCell ref="A344:G344"/>
    <mergeCell ref="A362:G362"/>
    <mergeCell ref="A369:G369"/>
    <mergeCell ref="A87:A88"/>
    <mergeCell ref="B87:B88"/>
    <mergeCell ref="C87:C88"/>
    <mergeCell ref="D87:D88"/>
    <mergeCell ref="E87:E88"/>
    <mergeCell ref="F87:F88"/>
    <mergeCell ref="A286:G286"/>
    <mergeCell ref="A287:G287"/>
    <mergeCell ref="C288:D288"/>
    <mergeCell ref="E288:F288"/>
    <mergeCell ref="C289:D289"/>
    <mergeCell ref="E289:F289"/>
    <mergeCell ref="A294:G294"/>
    <mergeCell ref="A298:G298"/>
    <mergeCell ref="C299:D299"/>
    <mergeCell ref="F299:G299"/>
    <mergeCell ref="F300:G300"/>
    <mergeCell ref="A295:B295"/>
    <mergeCell ref="C311:E311"/>
    <mergeCell ref="C66:D66"/>
    <mergeCell ref="E66:F66"/>
    <mergeCell ref="B59:D59"/>
    <mergeCell ref="E59:G59"/>
    <mergeCell ref="C67:D67"/>
    <mergeCell ref="C68:D68"/>
    <mergeCell ref="A22:G23"/>
    <mergeCell ref="A51:G51"/>
    <mergeCell ref="A52:G52"/>
    <mergeCell ref="B46:C49"/>
    <mergeCell ref="E48:F48"/>
    <mergeCell ref="F30:G30"/>
    <mergeCell ref="B34:C34"/>
    <mergeCell ref="D29:E29"/>
    <mergeCell ref="D30:E30"/>
    <mergeCell ref="D31:E31"/>
    <mergeCell ref="D32:E32"/>
    <mergeCell ref="D33:E33"/>
    <mergeCell ref="D34:E34"/>
    <mergeCell ref="B29:C29"/>
    <mergeCell ref="B30:C30"/>
    <mergeCell ref="B31:C31"/>
    <mergeCell ref="B32:C32"/>
    <mergeCell ref="B33:C33"/>
    <mergeCell ref="A1:G2"/>
    <mergeCell ref="A3:G3"/>
    <mergeCell ref="A6:G6"/>
    <mergeCell ref="A13:G13"/>
    <mergeCell ref="A21:G21"/>
    <mergeCell ref="F26:G26"/>
    <mergeCell ref="F27:G27"/>
    <mergeCell ref="F28:G28"/>
    <mergeCell ref="A7:G12"/>
    <mergeCell ref="A14:G19"/>
    <mergeCell ref="B24:C24"/>
    <mergeCell ref="D24:E24"/>
    <mergeCell ref="F24:G24"/>
    <mergeCell ref="B25:C25"/>
    <mergeCell ref="D25:E25"/>
    <mergeCell ref="F25:G25"/>
    <mergeCell ref="B26:C26"/>
    <mergeCell ref="B27:C27"/>
    <mergeCell ref="B28:C28"/>
    <mergeCell ref="D26:E26"/>
    <mergeCell ref="B54:D54"/>
    <mergeCell ref="A64:G64"/>
    <mergeCell ref="C65:D65"/>
    <mergeCell ref="E65:F65"/>
    <mergeCell ref="D27:E27"/>
    <mergeCell ref="D28:E28"/>
    <mergeCell ref="F33:G33"/>
    <mergeCell ref="F34:G34"/>
    <mergeCell ref="F29:G29"/>
    <mergeCell ref="A44:G44"/>
    <mergeCell ref="B45:C45"/>
    <mergeCell ref="A40:G40"/>
    <mergeCell ref="A41:G41"/>
    <mergeCell ref="A42:G42"/>
    <mergeCell ref="A43:G43"/>
    <mergeCell ref="E45:F45"/>
    <mergeCell ref="E46:F46"/>
    <mergeCell ref="E47:F47"/>
    <mergeCell ref="E49:F49"/>
    <mergeCell ref="A58:G58"/>
    <mergeCell ref="B53:D53"/>
    <mergeCell ref="E53:G53"/>
    <mergeCell ref="F31:G31"/>
    <mergeCell ref="F32:G32"/>
    <mergeCell ref="A85:G85"/>
    <mergeCell ref="A97:G97"/>
    <mergeCell ref="A82:B82"/>
    <mergeCell ref="A80:G80"/>
    <mergeCell ref="A81:B81"/>
    <mergeCell ref="F81:G81"/>
    <mergeCell ref="F82:G82"/>
    <mergeCell ref="E67:F67"/>
    <mergeCell ref="E68:F68"/>
    <mergeCell ref="A70:G70"/>
    <mergeCell ref="A72:A73"/>
    <mergeCell ref="B72:B73"/>
    <mergeCell ref="C72:C73"/>
    <mergeCell ref="D72:D73"/>
    <mergeCell ref="E72:E73"/>
    <mergeCell ref="F72:F73"/>
    <mergeCell ref="A92:A94"/>
    <mergeCell ref="B92:B94"/>
    <mergeCell ref="C92:C94"/>
    <mergeCell ref="D92:D94"/>
    <mergeCell ref="E92:E94"/>
    <mergeCell ref="F92:F94"/>
    <mergeCell ref="F309:G309"/>
    <mergeCell ref="A153:G153"/>
    <mergeCell ref="A244:A249"/>
    <mergeCell ref="A250:A253"/>
    <mergeCell ref="G243:G257"/>
    <mergeCell ref="A258:G258"/>
    <mergeCell ref="A261:A267"/>
    <mergeCell ref="A268:A272"/>
    <mergeCell ref="A273:A274"/>
    <mergeCell ref="A275:A277"/>
    <mergeCell ref="G260:G279"/>
    <mergeCell ref="C292:D292"/>
    <mergeCell ref="E292:F292"/>
    <mergeCell ref="A125:G125"/>
    <mergeCell ref="A328:G328"/>
    <mergeCell ref="A35:D35"/>
    <mergeCell ref="A36:D36"/>
    <mergeCell ref="A37:D37"/>
    <mergeCell ref="A38:D38"/>
    <mergeCell ref="E35:G35"/>
    <mergeCell ref="E36:G36"/>
    <mergeCell ref="E37:G37"/>
    <mergeCell ref="E38:G38"/>
    <mergeCell ref="A124:G124"/>
    <mergeCell ref="A324:C324"/>
    <mergeCell ref="A325:C325"/>
    <mergeCell ref="A326:C326"/>
    <mergeCell ref="A322:G322"/>
    <mergeCell ref="E54:G54"/>
    <mergeCell ref="B55:G56"/>
    <mergeCell ref="B60:D60"/>
    <mergeCell ref="E60:G60"/>
    <mergeCell ref="B61:G62"/>
    <mergeCell ref="A241:G241"/>
    <mergeCell ref="A313:G313"/>
    <mergeCell ref="C314:E314"/>
    <mergeCell ref="F314:G314"/>
    <mergeCell ref="A392:G392"/>
    <mergeCell ref="A98:G98"/>
    <mergeCell ref="A166:G166"/>
    <mergeCell ref="A396:G396"/>
    <mergeCell ref="A395:G395"/>
    <mergeCell ref="A397:G397"/>
    <mergeCell ref="A398:G398"/>
    <mergeCell ref="D281:F281"/>
    <mergeCell ref="D282:F282"/>
    <mergeCell ref="D283:F283"/>
    <mergeCell ref="A280:G280"/>
    <mergeCell ref="A388:G388"/>
    <mergeCell ref="A332:B332"/>
    <mergeCell ref="A333:B333"/>
    <mergeCell ref="A329:G329"/>
    <mergeCell ref="A330:G330"/>
    <mergeCell ref="A331:G331"/>
    <mergeCell ref="D323:G323"/>
    <mergeCell ref="C320:E320"/>
    <mergeCell ref="A393:C393"/>
    <mergeCell ref="A394:G394"/>
    <mergeCell ref="A218:G218"/>
    <mergeCell ref="A390:C390"/>
    <mergeCell ref="D390:G390"/>
    <mergeCell ref="A389:C389"/>
    <mergeCell ref="D389:G389"/>
    <mergeCell ref="A303:G303"/>
    <mergeCell ref="A304:G304"/>
    <mergeCell ref="A305:G305"/>
    <mergeCell ref="C306:E306"/>
    <mergeCell ref="F306:G306"/>
    <mergeCell ref="C307:E307"/>
    <mergeCell ref="F307:G307"/>
    <mergeCell ref="F320:G320"/>
    <mergeCell ref="A317:G317"/>
    <mergeCell ref="F318:G318"/>
    <mergeCell ref="A323:C323"/>
    <mergeCell ref="C319:E319"/>
    <mergeCell ref="F319:G319"/>
    <mergeCell ref="C315:E315"/>
    <mergeCell ref="F315:G315"/>
    <mergeCell ref="C316:E316"/>
    <mergeCell ref="F316:G316"/>
    <mergeCell ref="C318:E318"/>
    <mergeCell ref="F312:G312"/>
    <mergeCell ref="C308:E308"/>
    <mergeCell ref="C309:E309"/>
    <mergeCell ref="F308:G308"/>
  </mergeCells>
  <phoneticPr fontId="15" type="noConversion"/>
  <hyperlinks>
    <hyperlink ref="A22" r:id="rId1"/>
    <hyperlink ref="A42:G42" r:id="rId2" display="Resolución MAG N° 276/2022"/>
    <hyperlink ref="A44:G44" r:id="rId3" display="Plan de Rendición de Cuentas 2022"/>
    <hyperlink ref="G47" r:id="rId4" display="Plan Operativo Institucional 2020. (ver)"/>
    <hyperlink ref="G46" r:id="rId5" display="(Ver)"/>
    <hyperlink ref="G49" r:id="rId6" display="ODS (Objetivos de Desarrollo Social). Organización de las Naciones Unidas."/>
    <hyperlink ref="G48" r:id="rId7" display="Plan Nacional de Desarrollo 2030. Secretaría Técnica de Planificación."/>
    <hyperlink ref="C332" r:id="rId8"/>
    <hyperlink ref="C333" r:id="rId9"/>
    <hyperlink ref="C334" r:id="rId10"/>
    <hyperlink ref="C335" r:id="rId11"/>
    <hyperlink ref="C336" r:id="rId12"/>
    <hyperlink ref="C337" r:id="rId13"/>
    <hyperlink ref="C338" r:id="rId14"/>
    <hyperlink ref="G88" r:id="rId15" display="http://www.mag.gov.py/rendicion/Informe Marzo.pdf"/>
    <hyperlink ref="G87" r:id="rId16" display="http://www.mag.gov.py/rendicion/Informe Febrero.pdf"/>
    <hyperlink ref="F300" r:id="rId17"/>
    <hyperlink ref="F301" r:id="rId18"/>
    <hyperlink ref="G101" r:id="rId19"/>
    <hyperlink ref="G103" r:id="rId20"/>
    <hyperlink ref="G76" r:id="rId21"/>
    <hyperlink ref="G77" r:id="rId22"/>
    <hyperlink ref="G243" r:id="rId23" location=":~:text=Que%20establece%20la%20obligatoriedad%20de,de%20la%20Rep%C3%BAblica%20del%20Paraguay."/>
    <hyperlink ref="E54" r:id="rId24"/>
    <hyperlink ref="E60" r:id="rId25"/>
    <hyperlink ref="B55" r:id="rId26"/>
    <hyperlink ref="B61" r:id="rId27"/>
    <hyperlink ref="G66" r:id="rId28" location="!/buscar_informacion?ver_todas#busqueda"/>
    <hyperlink ref="G67" r:id="rId29" location="!/buscar_informacion?ver_todas#busqueda"/>
    <hyperlink ref="G68" r:id="rId30" location="!/buscar_informacion?ver_todas#busqueda"/>
    <hyperlink ref="G289" r:id="rId31"/>
    <hyperlink ref="G290" r:id="rId32" location="!/buscar_informacion#busqueda "/>
    <hyperlink ref="G260" r:id="rId33" location=":~:text=Que%20establece%20la%20obligatoriedad%20de,de%20la%20Rep%C3%BAblica%20del%20Paraguay."/>
    <hyperlink ref="G220" r:id="rId34"/>
    <hyperlink ref="G168" r:id="rId35"/>
    <hyperlink ref="G155" r:id="rId36"/>
    <hyperlink ref="G127" r:id="rId37"/>
    <hyperlink ref="G120" r:id="rId38"/>
    <hyperlink ref="G121" r:id="rId39"/>
    <hyperlink ref="G122" r:id="rId40"/>
    <hyperlink ref="F309:G309" r:id="rId41" display="VER INFORME N°4"/>
    <hyperlink ref="G91" r:id="rId42"/>
    <hyperlink ref="G89" r:id="rId43"/>
    <hyperlink ref="G95" r:id="rId44"/>
    <hyperlink ref="G78" r:id="rId45"/>
    <hyperlink ref="G72" r:id="rId46"/>
    <hyperlink ref="G73" r:id="rId47"/>
    <hyperlink ref="G74" r:id="rId48"/>
    <hyperlink ref="G90" r:id="rId49"/>
    <hyperlink ref="G92" r:id="rId50"/>
    <hyperlink ref="G93" r:id="rId51"/>
    <hyperlink ref="G94" r:id="rId52"/>
    <hyperlink ref="E54:G54" r:id="rId53" display="https://www.sfp.gov.py/sfp/archivos/documentos/Intermedio_Enero_2022_945tmp81.pdf"/>
    <hyperlink ref="B55:G56" r:id="rId54" display="https://www.sfp.gov.py/sfp/seccion/65-monitoreo-de-la-ley-518914.html"/>
    <hyperlink ref="E60:G60" r:id="rId55" display="https://transparencia.senac.gov.py/gestion-cumplimiento"/>
    <hyperlink ref="B61:G62" r:id="rId56" display="https://transparencia.senac.gov.py/gestion-cumplimiento"/>
    <hyperlink ref="F307" r:id="rId57"/>
    <hyperlink ref="F315" r:id="rId58"/>
    <hyperlink ref="F316" r:id="rId59"/>
  </hyperlinks>
  <pageMargins left="3.937007874015748E-2" right="3.937007874015748E-2" top="0.15748031496062992" bottom="0.19685039370078741" header="0.31496062992125984" footer="0.31496062992125984"/>
  <pageSetup paperSize="5" scale="75" orientation="landscape" r:id="rId6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Antolu</cp:lastModifiedBy>
  <cp:lastPrinted>2022-04-18T14:58:11Z</cp:lastPrinted>
  <dcterms:created xsi:type="dcterms:W3CDTF">2020-06-23T19:35:00Z</dcterms:created>
  <dcterms:modified xsi:type="dcterms:W3CDTF">2022-04-18T18:19:39Z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